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391" documentId="120_S{2AC9BD13-BADA-5192-A53E-5A8FF88502F6}" xr6:coauthVersionLast="47" xr6:coauthVersionMax="47" xr10:uidLastSave="{409D51AB-6F19-4412-BB79-D4F430BC3DAB}"/>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4" l="1"/>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alcChain>
</file>

<file path=xl/sharedStrings.xml><?xml version="1.0" encoding="utf-8"?>
<sst xmlns="http://schemas.openxmlformats.org/spreadsheetml/2006/main" count="181524" uniqueCount="39140">
  <si>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</si>
  <si>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</si>
  <si>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</si>
  <si>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</si>
  <si>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</si>
  <si>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</si>
  <si>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</si>
  <si>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</si>
  <si>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</si>
  <si>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</si>
  <si>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</si>
  <si>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</si>
  <si>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</si>
  <si>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</si>
  <si>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</si>
  <si>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</si>
  <si>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</si>
  <si>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</si>
  <si>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</si>
  <si>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</si>
  <si>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</si>
  <si>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</si>
  <si>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</si>
  <si>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</si>
  <si>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</si>
  <si>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</si>
  <si>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</si>
  <si>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</si>
  <si>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</si>
  <si>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</si>
  <si>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</si>
  <si>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</si>
  <si>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</si>
  <si>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</si>
  <si>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</si>
  <si>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</si>
  <si>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</si>
  <si>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</si>
  <si>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</si>
  <si>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</si>
  <si>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</si>
  <si>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</si>
  <si>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</si>
  <si>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</si>
  <si>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</si>
  <si>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</si>
  <si>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</si>
  <si>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</si>
  <si>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</si>
  <si>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</si>
  <si>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</si>
  <si>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</si>
  <si>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</si>
  <si>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</si>
  <si>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</si>
  <si>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</si>
  <si>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</si>
  <si>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</si>
  <si>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</si>
  <si>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</si>
  <si>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</si>
  <si>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</si>
  <si>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</si>
  <si>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</si>
  <si>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</si>
  <si>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</si>
  <si>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</si>
  <si>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</si>
  <si>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</si>
  <si>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</si>
  <si>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</si>
  <si>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</si>
  <si>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</si>
  <si>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</si>
  <si>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</si>
  <si>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</si>
  <si>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</si>
  <si>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</si>
  <si>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</si>
  <si>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</si>
  <si>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</si>
  <si>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</si>
  <si>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</si>
  <si>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</si>
  <si>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</si>
  <si>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</si>
  <si>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</si>
  <si>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</si>
  <si>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</si>
  <si>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</si>
  <si>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</si>
  <si>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</si>
  <si>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</si>
  <si>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</si>
  <si>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</si>
  <si>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</si>
  <si>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</si>
  <si>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</si>
  <si>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</si>
  <si>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</si>
  <si>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</si>
  <si>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</si>
  <si>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</si>
  <si>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</si>
  <si>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</si>
  <si>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</si>
  <si>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</si>
  <si>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</si>
  <si>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</si>
  <si>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</si>
  <si>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</si>
  <si>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</si>
  <si>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</si>
  <si>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</si>
  <si>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</si>
  <si>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</si>
  <si>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</si>
  <si>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</si>
  <si>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</si>
  <si>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</si>
  <si>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</si>
  <si>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</si>
  <si>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</si>
  <si>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</si>
  <si>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</si>
  <si>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</si>
  <si>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</si>
  <si>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</si>
  <si>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</si>
  <si>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</si>
  <si>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</si>
  <si>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</si>
  <si>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</si>
  <si>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</si>
  <si>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</si>
  <si>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</si>
  <si>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</si>
  <si>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</si>
  <si>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</si>
  <si>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</si>
  <si>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</si>
  <si>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</si>
  <si>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</si>
  <si>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</si>
  <si>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</si>
  <si>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</si>
  <si>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</si>
  <si>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</si>
  <si>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</si>
  <si>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</si>
  <si>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</si>
  <si>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</si>
  <si>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</si>
  <si>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</si>
  <si>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</si>
  <si>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</si>
  <si>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</si>
  <si>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</si>
  <si>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</si>
  <si>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</si>
  <si>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</si>
  <si>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</si>
  <si>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</si>
  <si>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</si>
  <si>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</si>
  <si>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</si>
  <si>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</si>
  <si>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</si>
  <si>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</si>
  <si>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</si>
  <si>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</si>
  <si>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</si>
  <si>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</si>
  <si>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</si>
  <si>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</si>
  <si>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</si>
  <si>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</si>
  <si>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</si>
  <si>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</si>
  <si>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</si>
  <si>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</si>
  <si>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</si>
  <si>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</si>
  <si>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</si>
  <si>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</si>
  <si>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</si>
  <si>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</si>
  <si>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</si>
  <si>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</si>
  <si>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</si>
  <si>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</si>
  <si>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</si>
  <si>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</si>
  <si>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</si>
  <si>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</si>
  <si>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</si>
  <si>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</si>
  <si>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</si>
  <si>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</si>
  <si>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</si>
  <si>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</si>
  <si>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</si>
  <si>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</si>
  <si>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</si>
  <si>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</si>
  <si>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</si>
  <si>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</si>
  <si>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</si>
  <si>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</si>
  <si>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</si>
  <si>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</si>
  <si>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</si>
  <si>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</si>
  <si>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</si>
  <si>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</si>
  <si>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</si>
  <si>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</si>
  <si>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</si>
  <si>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</si>
  <si>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</si>
  <si>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</si>
  <si>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</si>
  <si>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</si>
  <si>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</si>
  <si>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</si>
  <si>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</si>
  <si>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</si>
  <si>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</si>
  <si>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</si>
  <si>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</si>
  <si>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</si>
  <si>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</si>
  <si>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</si>
  <si>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</si>
  <si>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</si>
  <si>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</si>
  <si>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</si>
  <si>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</si>
  <si>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</si>
  <si>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</si>
  <si>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</si>
  <si>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</si>
  <si>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</si>
  <si>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</si>
  <si>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</si>
  <si>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</si>
  <si>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</si>
  <si>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</si>
  <si>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</si>
  <si>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</si>
  <si>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</si>
  <si>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</si>
  <si>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</si>
  <si>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</si>
  <si>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</si>
  <si>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</si>
  <si>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</si>
  <si>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</si>
  <si>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</si>
  <si>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</si>
  <si>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</si>
  <si>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</si>
  <si>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</si>
  <si>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</si>
  <si>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</si>
  <si>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</si>
  <si>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</si>
  <si>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</si>
  <si>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</si>
  <si>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</si>
  <si>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</si>
  <si>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</si>
  <si>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</si>
  <si>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</si>
  <si>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</si>
  <si>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</si>
  <si>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</si>
  <si>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</si>
  <si>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</si>
  <si>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</si>
  <si>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</si>
  <si>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</si>
  <si>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</si>
  <si>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</si>
  <si>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</si>
  <si>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</si>
  <si>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</si>
  <si>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</si>
  <si>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</si>
  <si>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</si>
  <si>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</si>
  <si>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</si>
  <si>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</si>
  <si>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</si>
  <si>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</si>
  <si>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</si>
  <si>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</si>
  <si>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</si>
  <si>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</si>
  <si>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</si>
  <si>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</si>
  <si>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</si>
  <si>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</si>
  <si>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</si>
  <si>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</si>
  <si>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</si>
  <si>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</si>
  <si>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</si>
  <si>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</si>
  <si>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</si>
  <si>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</si>
  <si>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</si>
  <si>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</si>
  <si>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</si>
  <si>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</si>
  <si>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</si>
  <si>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</si>
  <si>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</si>
  <si>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</si>
  <si>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</si>
  <si>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</si>
  <si>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</si>
  <si>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</si>
  <si>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</si>
  <si>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</si>
  <si>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</si>
  <si>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</si>
  <si>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</si>
  <si>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</si>
  <si>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</si>
  <si>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</si>
  <si>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</si>
  <si>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</si>
  <si>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</si>
  <si>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</si>
  <si>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</si>
  <si>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</si>
  <si>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</si>
  <si>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</si>
  <si>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</si>
  <si>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</si>
  <si>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</si>
  <si>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</si>
  <si>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</si>
  <si>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</si>
  <si>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</si>
  <si>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</si>
  <si>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</si>
  <si>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</si>
  <si>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</si>
  <si>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</si>
  <si>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</si>
  <si>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</si>
  <si>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</si>
  <si>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</si>
  <si>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</si>
  <si>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</si>
  <si>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</si>
  <si>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</si>
  <si>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</si>
  <si>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</si>
  <si>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</si>
  <si>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</si>
  <si>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</si>
  <si>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</si>
  <si>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</si>
  <si>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</si>
  <si>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</si>
  <si>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</si>
  <si>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</si>
  <si>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</si>
  <si>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</si>
  <si>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</si>
  <si>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</si>
  <si>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</si>
  <si>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</si>
  <si>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</si>
  <si>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</si>
  <si>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</si>
  <si>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</si>
  <si>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</si>
  <si>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</si>
  <si>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</si>
  <si>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</si>
  <si>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</si>
  <si>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</si>
  <si>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</si>
  <si>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</si>
  <si>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</si>
  <si>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</si>
  <si>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</si>
  <si>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</si>
  <si>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</si>
  <si>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</si>
  <si>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</si>
  <si>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</si>
  <si>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</si>
  <si>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</si>
  <si>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</si>
  <si>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</si>
  <si>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</si>
  <si>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</si>
  <si>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</si>
  <si>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</si>
  <si>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</si>
  <si>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</si>
  <si>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</si>
  <si>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</si>
  <si>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</si>
  <si>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</si>
  <si>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</si>
  <si>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</si>
  <si>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</si>
  <si>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</si>
  <si>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</si>
  <si>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</si>
  <si>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</si>
  <si>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</si>
  <si>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</si>
  <si>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</si>
  <si>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</si>
  <si>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</si>
  <si>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</si>
  <si>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</si>
  <si>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</si>
  <si>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</si>
  <si>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</si>
  <si>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</si>
  <si>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</si>
  <si>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</si>
  <si>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</si>
  <si>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</si>
  <si>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</si>
  <si>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</si>
  <si>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</si>
  <si>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</si>
  <si>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</si>
  <si>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</si>
  <si>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</si>
  <si>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</si>
  <si>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</si>
  <si>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</si>
  <si>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</si>
  <si>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</si>
  <si>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</si>
  <si>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</si>
  <si>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</si>
  <si>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</si>
  <si>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</si>
  <si>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</si>
  <si>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</si>
  <si>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</si>
  <si>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</si>
  <si>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</si>
  <si>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</si>
  <si>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</si>
  <si>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</si>
  <si>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</si>
  <si>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</si>
  <si>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</si>
  <si>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</si>
  <si>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</si>
  <si>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</si>
  <si>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</si>
  <si>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</si>
  <si>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</si>
  <si>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</si>
  <si>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</si>
  <si>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</si>
  <si>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</si>
  <si>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</si>
  <si>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</si>
  <si>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</si>
  <si>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</si>
  <si>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</si>
  <si>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</si>
  <si>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</si>
  <si>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</si>
  <si>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</si>
  <si>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</si>
  <si>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</si>
  <si>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</si>
  <si>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</si>
  <si>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</si>
  <si>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</si>
  <si>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</si>
  <si>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</si>
  <si>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</si>
  <si>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</si>
  <si>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</si>
  <si>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</si>
  <si>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</si>
  <si>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</si>
  <si>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</si>
  <si>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</si>
  <si>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</si>
  <si>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</si>
  <si>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</si>
  <si>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</si>
  <si>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</si>
  <si>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</si>
  <si>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</si>
  <si>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</si>
  <si>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</si>
  <si>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</si>
  <si>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</si>
  <si>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</si>
  <si>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</si>
  <si>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</si>
  <si>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</si>
  <si>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</si>
  <si>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</si>
  <si>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</si>
  <si>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</si>
  <si>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</si>
  <si>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</si>
  <si>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</si>
  <si>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</si>
  <si>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</si>
  <si>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</si>
  <si>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</si>
  <si>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</si>
  <si>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</si>
  <si>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</si>
  <si>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</si>
  <si>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</si>
  <si>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</si>
  <si>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</si>
  <si>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</si>
  <si>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</si>
  <si>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</si>
  <si>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</si>
  <si>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</si>
  <si>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</si>
  <si>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</si>
  <si>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</si>
  <si>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</si>
  <si>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</si>
  <si>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</si>
  <si>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</si>
  <si>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</si>
  <si>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</si>
  <si>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</si>
  <si>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</si>
  <si>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</si>
  <si>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</si>
  <si>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</si>
  <si>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</si>
  <si>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</si>
  <si>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</si>
  <si>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</si>
  <si>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</si>
  <si>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</si>
  <si>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</si>
  <si>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</si>
  <si>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</si>
  <si>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</si>
  <si>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</si>
  <si>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</si>
  <si>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</si>
  <si>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</si>
  <si>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</si>
  <si>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</si>
  <si>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</si>
  <si>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</si>
  <si>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</si>
  <si>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</si>
  <si>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</si>
  <si>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</si>
  <si>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</si>
  <si>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</si>
  <si>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</si>
  <si>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</si>
  <si>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</si>
  <si>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</si>
  <si>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</si>
  <si>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</si>
  <si>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</si>
  <si>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</si>
  <si>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</si>
  <si>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</si>
  <si>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</si>
  <si>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</si>
  <si>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</si>
  <si>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</si>
  <si>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</si>
  <si>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</si>
  <si>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</si>
  <si>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</si>
  <si>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</si>
  <si>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</si>
  <si>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</si>
  <si>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</si>
  <si>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</si>
  <si>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</si>
  <si>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</si>
  <si>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</si>
  <si>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</si>
  <si>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</si>
  <si>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</si>
  <si>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</si>
  <si>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</si>
  <si>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</si>
  <si>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</si>
  <si>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</si>
  <si>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</si>
  <si>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</si>
  <si>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</si>
  <si>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</si>
  <si>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</si>
  <si>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</si>
  <si>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</si>
  <si>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</si>
  <si>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</si>
  <si>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</si>
  <si>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</si>
  <si>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</si>
  <si>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</si>
  <si>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</si>
  <si>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</si>
  <si>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</si>
  <si>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</si>
  <si>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</si>
  <si>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</si>
  <si>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</si>
  <si>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</si>
  <si>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</si>
  <si>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</si>
  <si>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</si>
  <si>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</si>
  <si>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</si>
  <si>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</si>
  <si>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</si>
  <si>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</si>
  <si>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</si>
  <si>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</si>
  <si>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</si>
  <si>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</si>
  <si>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</si>
  <si>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</si>
  <si>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</si>
  <si>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</si>
  <si>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</si>
  <si>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</si>
  <si>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</si>
  <si>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</si>
  <si>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</si>
  <si>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</si>
  <si>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</si>
  <si>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</si>
  <si>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</si>
  <si>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</si>
  <si>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</si>
  <si>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</si>
  <si>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</si>
  <si>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</si>
  <si>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</si>
  <si>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</si>
  <si>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</si>
  <si>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</si>
  <si>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</si>
  <si>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</si>
  <si>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</si>
  <si>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</si>
  <si>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</si>
  <si>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</si>
  <si>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</si>
  <si>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</si>
  <si>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</si>
  <si>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</si>
  <si>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</si>
  <si>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</si>
  <si>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</si>
  <si>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</si>
  <si>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</si>
  <si>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</si>
  <si>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</si>
  <si>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</si>
  <si>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</si>
  <si>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</si>
  <si>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</si>
  <si>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</si>
  <si>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</si>
  <si>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</si>
  <si>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</si>
  <si>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</si>
  <si>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</si>
  <si>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</si>
  <si>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</si>
  <si>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</si>
  <si>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</si>
  <si>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</si>
  <si>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</si>
  <si>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</si>
  <si>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</si>
  <si>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</si>
  <si>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</si>
  <si>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</si>
  <si>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</si>
  <si>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</si>
  <si>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</si>
  <si>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</si>
  <si>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</si>
  <si>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</si>
  <si>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</si>
  <si>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</si>
  <si>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</si>
  <si>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</si>
  <si>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</si>
  <si>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</si>
  <si>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</si>
  <si>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</si>
  <si>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</si>
  <si>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</si>
  <si>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</si>
  <si>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</si>
  <si>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</si>
  <si>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</si>
  <si>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</si>
  <si>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</si>
  <si>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</si>
  <si>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</si>
  <si>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</si>
  <si>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</si>
  <si>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</si>
  <si>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</si>
  <si>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</si>
  <si>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</si>
  <si>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</si>
  <si>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</si>
  <si>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</si>
  <si>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</si>
  <si>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</si>
  <si>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</si>
  <si>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</si>
  <si>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</si>
  <si>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</si>
  <si>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</si>
  <si>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</si>
  <si>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</si>
  <si>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</si>
  <si>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</si>
  <si>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</si>
  <si>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</si>
  <si>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</si>
  <si>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</si>
  <si>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</si>
  <si>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</si>
  <si>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</si>
  <si>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</si>
  <si>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</si>
  <si>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</si>
  <si>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</si>
  <si>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</si>
  <si>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</si>
  <si>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</si>
  <si>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</si>
  <si>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</si>
  <si>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</si>
  <si>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</si>
  <si>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</si>
  <si>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</si>
  <si>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</si>
  <si>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</si>
  <si>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</si>
  <si>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</si>
  <si>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</si>
  <si>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</si>
  <si>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</si>
  <si>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</si>
  <si>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</si>
  <si>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</si>
  <si>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</si>
  <si>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</si>
  <si>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</si>
  <si>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</si>
  <si>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</si>
  <si>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</si>
  <si>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</si>
  <si>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</si>
  <si>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</si>
  <si>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</si>
  <si>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</si>
  <si>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</si>
  <si>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</si>
  <si>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</si>
  <si>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</si>
  <si>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</si>
  <si>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</si>
  <si>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</si>
  <si>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</si>
  <si>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</si>
  <si>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</si>
  <si>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</si>
  <si>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</si>
  <si>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</si>
  <si>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</si>
  <si>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</si>
  <si>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</si>
  <si>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</si>
  <si>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</si>
  <si>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</si>
  <si>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</si>
  <si>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</si>
  <si>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</si>
  <si>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</si>
  <si>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</si>
  <si>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</si>
  <si>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</si>
  <si>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</si>
  <si>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</si>
  <si>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</si>
  <si>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</si>
  <si>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</si>
  <si>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</si>
  <si>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</si>
  <si>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</si>
  <si>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</si>
  <si>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</si>
  <si>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</si>
  <si>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</si>
  <si>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</si>
  <si>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</si>
  <si>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</si>
  <si>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</si>
  <si>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</si>
  <si>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</si>
  <si>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</si>
  <si>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</si>
  <si>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</si>
  <si>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</si>
  <si>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</si>
  <si>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</si>
  <si>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</si>
  <si>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</si>
  <si>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</si>
  <si>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</si>
  <si>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</si>
  <si>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</si>
  <si>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</si>
  <si>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</si>
  <si>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</si>
  <si>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</si>
  <si>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</si>
  <si>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</si>
  <si>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</si>
  <si>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</si>
  <si>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</si>
  <si>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</si>
  <si>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</si>
  <si>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</si>
  <si>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</si>
  <si>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</si>
  <si>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</si>
  <si>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</si>
  <si>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</si>
  <si>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</si>
  <si>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</si>
  <si>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</si>
  <si>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</si>
  <si>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</si>
  <si>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</si>
  <si>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</si>
  <si>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</si>
  <si>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</si>
  <si>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</si>
  <si>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</si>
  <si>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</si>
  <si>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</si>
  <si>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</si>
  <si>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</si>
  <si>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</si>
  <si>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</si>
  <si>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</si>
  <si>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</si>
  <si>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</si>
  <si>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</si>
  <si>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</si>
  <si>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</si>
  <si>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</si>
  <si>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</si>
  <si>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</si>
  <si>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</si>
  <si>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</si>
  <si>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</si>
  <si>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</si>
  <si>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</si>
  <si>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</si>
  <si>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</si>
  <si>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</si>
  <si>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</si>
  <si>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</si>
  <si>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</si>
  <si>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</si>
  <si>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</si>
  <si>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</si>
  <si>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</si>
  <si>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</si>
  <si>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</si>
  <si>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</si>
  <si>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</si>
  <si>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</si>
  <si>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</si>
  <si>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</si>
  <si>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</si>
  <si>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</si>
  <si>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</si>
  <si>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</si>
  <si>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</si>
  <si>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</si>
  <si>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</si>
  <si>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</si>
  <si>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</si>
  <si>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</si>
  <si>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</si>
  <si>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</si>
  <si>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</si>
  <si>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</si>
  <si>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</si>
  <si>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</si>
  <si>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</si>
  <si>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</si>
  <si>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</si>
  <si>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</si>
  <si>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</si>
  <si>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</si>
  <si>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</si>
  <si>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</si>
  <si>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</si>
  <si>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</si>
  <si>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</si>
  <si>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</si>
  <si>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</si>
  <si>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</si>
  <si>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</si>
  <si>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</si>
  <si>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</si>
  <si>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</si>
  <si>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</si>
  <si>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</si>
  <si>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</si>
  <si>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</si>
  <si>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</si>
  <si>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</si>
  <si>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</si>
  <si>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</si>
  <si>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</si>
  <si>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</si>
  <si>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</si>
  <si>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</si>
  <si>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</si>
  <si>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</si>
  <si>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</si>
  <si>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</si>
  <si>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</si>
  <si>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</si>
  <si>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</si>
  <si>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</si>
  <si>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</si>
  <si>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</si>
  <si>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</si>
  <si>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</si>
  <si>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</si>
  <si>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</si>
  <si>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</si>
  <si>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</si>
  <si>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</si>
  <si>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</si>
  <si>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</si>
  <si>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</si>
  <si>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</si>
  <si>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</si>
  <si>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</si>
  <si>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</si>
  <si>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</si>
  <si>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</si>
  <si>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</si>
  <si>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</si>
  <si>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</si>
  <si>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</si>
  <si>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</si>
  <si>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</si>
  <si>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</si>
  <si>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</si>
  <si>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</si>
  <si>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</si>
  <si>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</si>
  <si>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</si>
  <si>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</si>
  <si>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</si>
  <si>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</si>
  <si>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</si>
  <si>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</si>
  <si>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</si>
  <si>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</si>
  <si>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</si>
  <si>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</si>
  <si>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</si>
  <si>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</si>
  <si>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</si>
  <si>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</si>
  <si>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</si>
  <si>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</si>
  <si>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</si>
  <si>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</si>
  <si>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</si>
  <si>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</si>
  <si>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</si>
  <si>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</si>
  <si>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</si>
  <si>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</si>
  <si>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</si>
  <si>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</si>
  <si>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</si>
  <si>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</si>
  <si>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</si>
  <si>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</si>
  <si>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</si>
  <si>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</si>
  <si>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</si>
  <si>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</si>
  <si>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</si>
  <si>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</si>
  <si>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</si>
  <si>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</si>
  <si>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</si>
  <si>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</si>
  <si>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</si>
  <si>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</si>
  <si>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</si>
  <si>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</si>
  <si>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</si>
  <si>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</si>
  <si>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</si>
  <si>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</si>
  <si>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</si>
  <si>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</si>
  <si>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</si>
  <si>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</si>
  <si>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</si>
  <si>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</si>
  <si>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</si>
  <si>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</si>
  <si>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</si>
  <si>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</si>
  <si>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</si>
  <si>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</si>
  <si>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</si>
  <si>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</si>
  <si>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</si>
  <si>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</si>
  <si>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</si>
  <si>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</si>
  <si>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</si>
  <si>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</si>
  <si>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</si>
  <si>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</si>
  <si>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</si>
  <si>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</si>
  <si>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</si>
  <si>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</si>
  <si>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</si>
  <si>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</si>
  <si>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</si>
  <si>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</si>
  <si>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</si>
  <si>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</si>
  <si>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</si>
  <si>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</si>
  <si>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</si>
  <si>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</si>
  <si>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</si>
  <si>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</si>
  <si>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</si>
  <si>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</si>
  <si>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</si>
  <si>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</si>
  <si>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</si>
  <si>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</si>
  <si>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</si>
  <si>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</si>
  <si>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</si>
  <si>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</si>
  <si>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</si>
  <si>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</si>
  <si>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</si>
  <si>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</si>
  <si>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</si>
  <si>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</si>
  <si>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</si>
  <si>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</si>
  <si>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</si>
  <si>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</si>
  <si>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</si>
  <si>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</si>
  <si>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</si>
  <si>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</si>
  <si>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</si>
  <si>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</si>
  <si>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</si>
  <si>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</si>
  <si>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</si>
  <si>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</si>
  <si>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</si>
  <si>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</si>
  <si>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</si>
  <si>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</si>
  <si>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</si>
  <si>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</si>
  <si>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</si>
  <si>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</si>
  <si>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</si>
  <si>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</si>
  <si>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</si>
  <si>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</si>
  <si>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</si>
  <si>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</si>
  <si>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</si>
  <si>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</si>
  <si>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</si>
  <si>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</si>
  <si>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</si>
  <si>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</si>
  <si>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</si>
  <si>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</si>
  <si>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</si>
  <si>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</si>
  <si>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</si>
  <si>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</si>
  <si>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</si>
  <si>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</si>
  <si>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</si>
  <si>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</si>
  <si>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</si>
  <si>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</si>
  <si>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</si>
  <si>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</si>
  <si>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</si>
  <si>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</si>
  <si>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</si>
  <si>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</si>
  <si>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</si>
  <si>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</si>
  <si>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</si>
  <si>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</si>
  <si>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</si>
  <si>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</si>
  <si>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</si>
  <si>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</si>
  <si>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</si>
  <si>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</si>
  <si>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</si>
  <si>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</si>
  <si>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</si>
  <si>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</si>
  <si>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</si>
  <si>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</si>
  <si>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</si>
  <si>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</si>
  <si>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</si>
  <si>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</si>
  <si>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</si>
  <si>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</si>
  <si>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</si>
  <si>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</si>
  <si>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</si>
  <si>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</si>
  <si>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</si>
  <si>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</si>
  <si>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</si>
  <si>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</si>
  <si>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</si>
  <si>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</si>
  <si>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</si>
  <si>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</si>
  <si>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</si>
  <si>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</si>
  <si>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</si>
  <si>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</si>
  <si>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</si>
  <si>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</si>
  <si>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</si>
  <si>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</si>
  <si>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</si>
  <si>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</si>
  <si>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</si>
  <si>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</si>
  <si>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</si>
  <si>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</si>
  <si>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</si>
  <si>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</si>
  <si>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</si>
  <si>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</si>
  <si>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</si>
  <si>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</si>
  <si>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</si>
  <si>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</si>
  <si>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</si>
  <si>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</si>
  <si>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</si>
  <si>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</si>
  <si>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</si>
  <si>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</si>
  <si>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</si>
  <si>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</si>
  <si>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</si>
  <si>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</si>
  <si>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</si>
  <si>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</si>
  <si>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</si>
  <si>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</si>
  <si>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</si>
  <si>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</si>
  <si>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</si>
  <si>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</si>
  <si>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</si>
  <si>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</si>
  <si>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</si>
  <si>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</si>
  <si>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</si>
  <si>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</si>
  <si>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</si>
  <si>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</si>
  <si>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</si>
  <si>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</si>
  <si>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</si>
  <si>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</si>
  <si>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</si>
  <si>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</si>
  <si>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</si>
  <si>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</si>
  <si>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</si>
  <si>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</si>
  <si>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</si>
  <si>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</si>
  <si>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</si>
  <si>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</si>
  <si>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</si>
  <si>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</si>
  <si>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</si>
  <si>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</si>
  <si>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</si>
  <si>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</si>
  <si>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</si>
  <si>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</si>
  <si>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</si>
  <si>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</si>
  <si>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</si>
  <si>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</si>
  <si>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</si>
  <si>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</si>
  <si>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</si>
  <si>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</si>
  <si>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</si>
  <si>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</si>
  <si>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</si>
  <si>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</si>
  <si>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</si>
  <si>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</si>
  <si>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</si>
  <si>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</si>
  <si>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</si>
  <si>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</si>
  <si>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</si>
  <si>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</si>
  <si>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</si>
  <si>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</si>
  <si>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</si>
  <si>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</si>
  <si>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</si>
  <si>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</si>
  <si>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</si>
  <si>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</si>
  <si>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</si>
  <si>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</si>
  <si>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</si>
  <si>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</si>
  <si>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</si>
  <si>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</si>
  <si>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</si>
  <si>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</si>
  <si>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</si>
  <si>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</si>
  <si>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</si>
  <si>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</si>
  <si>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</si>
  <si>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</si>
  <si>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</si>
  <si>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</si>
  <si>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</si>
  <si>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</si>
  <si>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</si>
  <si>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</si>
  <si>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</si>
  <si>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</si>
  <si>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</si>
  <si>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</si>
  <si>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</si>
  <si>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</si>
  <si>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</si>
  <si>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</si>
  <si>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</si>
  <si>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</si>
  <si>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</si>
  <si>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</si>
  <si>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</si>
  <si>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</si>
  <si>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</si>
  <si>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</si>
  <si>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</si>
  <si>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</si>
  <si>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</si>
  <si>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</si>
  <si>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</si>
  <si>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</si>
  <si>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</si>
  <si>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</si>
  <si>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</si>
  <si>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</si>
  <si>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</si>
  <si>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</si>
  <si>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</si>
  <si>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</si>
  <si>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</si>
  <si>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</si>
  <si>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</si>
  <si>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</si>
  <si>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</si>
  <si>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</si>
  <si>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</si>
  <si>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</si>
  <si>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</si>
  <si>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</si>
  <si>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</si>
  <si>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</si>
  <si>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</si>
  <si>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</si>
  <si>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</si>
  <si>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</si>
  <si>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</si>
  <si>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</si>
  <si>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</si>
  <si>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</si>
  <si>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</si>
  <si>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</si>
  <si>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</si>
  <si>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</si>
  <si>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</si>
  <si>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</si>
  <si>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</si>
  <si>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</si>
  <si>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</si>
  <si>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</si>
  <si>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</si>
  <si>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</si>
  <si>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</si>
  <si>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</si>
  <si>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</si>
  <si>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</si>
  <si>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</si>
  <si>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</si>
  <si>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</si>
  <si>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</si>
  <si>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</si>
  <si>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</si>
  <si>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</si>
  <si>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</si>
  <si>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</si>
  <si>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</si>
  <si>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</si>
  <si>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</si>
  <si>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</si>
  <si>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</si>
  <si>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</si>
  <si>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</si>
  <si>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</si>
  <si>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</si>
  <si>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</si>
  <si>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</si>
  <si>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</si>
  <si>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</si>
  <si>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</si>
  <si>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</si>
  <si>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</si>
  <si>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</si>
  <si>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</si>
  <si>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</si>
  <si>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</si>
  <si>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</si>
  <si>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</si>
  <si>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</si>
  <si>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</si>
  <si>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</si>
  <si>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</si>
  <si>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</si>
  <si>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</si>
  <si>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</si>
  <si>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</si>
  <si>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</si>
  <si>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</si>
  <si>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</si>
  <si>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</si>
  <si>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</si>
  <si>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</si>
  <si>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</si>
  <si>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</si>
  <si>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</si>
  <si>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</si>
  <si>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</si>
  <si>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</si>
  <si>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</si>
  <si>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</si>
  <si>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</si>
  <si>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</si>
  <si>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</si>
  <si>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</si>
  <si>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</si>
  <si>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</si>
  <si>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</si>
  <si>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</si>
  <si>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</si>
  <si>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</si>
  <si>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</si>
  <si>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</si>
  <si>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</si>
  <si>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</si>
  <si>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</si>
  <si>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</si>
  <si>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</si>
  <si>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</si>
  <si>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</si>
  <si>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</si>
  <si>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</si>
  <si>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</si>
  <si>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</si>
  <si>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</si>
  <si>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</si>
  <si>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</si>
  <si>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</si>
  <si>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</si>
  <si>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</si>
  <si>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</si>
  <si>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</si>
  <si>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</si>
  <si>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</si>
  <si>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</si>
  <si>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</si>
  <si>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</si>
  <si>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</si>
  <si>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</si>
  <si>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</si>
  <si>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</si>
  <si>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</si>
  <si>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</si>
  <si>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</si>
  <si>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</si>
  <si>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</si>
  <si>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</si>
  <si>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</si>
  <si>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</si>
  <si>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</si>
  <si>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</si>
  <si>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</si>
  <si>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</si>
  <si>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</si>
  <si>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</si>
  <si>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</si>
  <si>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</si>
  <si>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</si>
  <si>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</si>
  <si>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</si>
  <si>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</si>
  <si>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</si>
  <si>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</si>
  <si>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</si>
  <si>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</si>
  <si>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</si>
  <si>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</si>
  <si>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</si>
  <si>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</si>
  <si>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</si>
  <si>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</si>
  <si>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</si>
  <si>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</si>
  <si>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</si>
  <si>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</si>
  <si>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</si>
  <si>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</si>
  <si>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</si>
  <si>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</si>
  <si>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</si>
  <si>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</si>
  <si>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</si>
  <si>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</si>
  <si>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</si>
  <si>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</si>
  <si>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</si>
  <si>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</si>
  <si>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</si>
  <si>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</si>
  <si>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</si>
  <si>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</si>
  <si>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</si>
  <si>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</si>
  <si>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</si>
  <si>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</si>
  <si>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</si>
  <si>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</si>
  <si>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</si>
  <si>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</si>
  <si>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</si>
  <si>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</si>
  <si>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</si>
  <si>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</si>
  <si>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</si>
  <si>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</si>
  <si>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</si>
  <si>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</si>
  <si>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</si>
  <si>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</si>
  <si>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</si>
  <si>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</si>
  <si>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</si>
  <si>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</si>
  <si>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</si>
  <si>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</si>
  <si>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</si>
  <si>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</si>
  <si>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</si>
  <si>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</si>
  <si>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</si>
  <si>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</si>
  <si>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</si>
  <si>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</si>
  <si>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</si>
  <si>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</si>
  <si>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</si>
  <si>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</si>
  <si>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</si>
  <si>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</si>
  <si>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</si>
  <si>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</si>
  <si>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</si>
  <si>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</si>
  <si>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</si>
  <si>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</si>
  <si>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</si>
  <si>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</si>
  <si>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</si>
  <si>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</si>
  <si>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</si>
  <si>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</si>
  <si>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</si>
  <si>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</si>
  <si>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</si>
  <si>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</si>
  <si>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</si>
  <si>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</si>
  <si>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</si>
  <si>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</si>
  <si>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</si>
  <si>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</si>
  <si>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</si>
  <si>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</si>
  <si>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</si>
  <si>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</si>
  <si>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</si>
  <si>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</si>
  <si>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</si>
  <si>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</si>
  <si>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</si>
  <si>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</si>
  <si>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</si>
  <si>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</si>
  <si>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</si>
  <si>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</si>
  <si>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</si>
  <si>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</si>
  <si>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</si>
  <si>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</si>
  <si>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</si>
  <si>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</si>
  <si>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</si>
  <si>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</si>
  <si>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</si>
  <si>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</si>
  <si>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</si>
  <si>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</si>
  <si>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</si>
  <si>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</si>
  <si>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</si>
  <si>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</si>
  <si>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</si>
  <si>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</si>
  <si>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</si>
  <si>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</si>
  <si>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</si>
  <si>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</si>
  <si>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</si>
  <si>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</si>
  <si>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</si>
  <si>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</si>
  <si>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</si>
  <si>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</si>
  <si>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</si>
  <si>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</si>
  <si>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</si>
  <si>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</si>
  <si>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</si>
  <si>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</si>
  <si>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</si>
  <si>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</si>
  <si>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</si>
  <si>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</si>
  <si>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</si>
  <si>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</si>
  <si>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</si>
  <si>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</si>
  <si>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</si>
  <si>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</si>
  <si>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</si>
  <si>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</si>
  <si>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</si>
  <si>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</si>
  <si>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</si>
  <si>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</si>
  <si>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</si>
  <si>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</si>
  <si>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</si>
  <si>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</si>
  <si>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</si>
  <si>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</si>
  <si>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</si>
  <si>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</si>
  <si>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</si>
  <si>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</si>
  <si>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</si>
  <si>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</si>
  <si>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</si>
  <si>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</si>
  <si>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</si>
  <si>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</si>
  <si>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</si>
  <si>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</si>
  <si>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</si>
  <si>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</si>
  <si>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</si>
  <si>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</si>
  <si>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</si>
  <si>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</si>
  <si>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</si>
  <si>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</si>
  <si>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</si>
  <si>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</si>
  <si>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</si>
  <si>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</si>
  <si>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</si>
  <si>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</si>
  <si>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</si>
  <si>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</si>
  <si>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</si>
  <si>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</si>
  <si>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</si>
  <si>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</si>
  <si>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</si>
  <si>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</si>
  <si>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</si>
  <si>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</si>
  <si>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</si>
  <si>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</si>
  <si>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</si>
  <si>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</si>
  <si>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</si>
  <si>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</si>
  <si>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</si>
  <si>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</si>
  <si>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</si>
  <si>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</si>
  <si>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</si>
  <si>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</si>
  <si>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</si>
  <si>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</si>
  <si>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</si>
  <si>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</si>
  <si>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</si>
  <si>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</si>
  <si>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</si>
  <si>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</si>
  <si>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</si>
  <si>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</si>
  <si>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</si>
  <si>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</si>
  <si>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</si>
  <si>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</si>
  <si>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</si>
  <si>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</si>
  <si>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</si>
  <si>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</si>
  <si>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</si>
  <si>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</si>
  <si>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</si>
  <si>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</si>
  <si>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</si>
  <si>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</si>
  <si>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</si>
  <si>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</si>
  <si>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</si>
  <si>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</si>
  <si>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</si>
  <si>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</si>
  <si>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</si>
  <si>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</si>
  <si>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</si>
  <si>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</si>
  <si>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</si>
  <si>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</si>
  <si>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</si>
  <si>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</si>
  <si>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</si>
  <si>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</si>
  <si>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</si>
  <si>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</si>
  <si>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</si>
  <si>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</si>
  <si>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</si>
  <si>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</si>
  <si>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</si>
  <si>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</si>
  <si>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</si>
  <si>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</si>
  <si>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</si>
  <si>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</si>
  <si>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</si>
  <si>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</si>
  <si>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</si>
  <si>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</si>
  <si>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</si>
  <si>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</si>
  <si>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</si>
  <si>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</si>
  <si>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</si>
  <si>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</si>
  <si>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</si>
  <si>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</si>
  <si>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</si>
  <si>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</si>
  <si>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</si>
  <si>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</si>
  <si>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</si>
  <si>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</si>
  <si>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</si>
  <si>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</si>
  <si>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</si>
  <si>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</si>
  <si>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</si>
  <si>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</si>
  <si>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</si>
  <si>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</si>
  <si>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</si>
  <si>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</si>
  <si>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</si>
  <si>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</si>
  <si>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</si>
  <si>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</si>
  <si>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</si>
  <si>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</si>
  <si>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</si>
  <si>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</si>
  <si>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</si>
  <si>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</si>
  <si>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</si>
  <si>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</si>
  <si>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</si>
  <si>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</si>
  <si>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</si>
  <si>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</si>
  <si>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</si>
  <si>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</si>
  <si>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</si>
  <si>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</si>
  <si>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</si>
  <si>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</si>
  <si>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</si>
  <si>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</si>
  <si>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</si>
  <si>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</si>
  <si>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</si>
  <si>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</si>
  <si>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</si>
  <si>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</si>
  <si>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</si>
  <si>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</si>
  <si>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</si>
  <si>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</si>
  <si>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</si>
  <si>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</si>
  <si>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</si>
  <si>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</si>
  <si>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</si>
  <si>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</si>
  <si>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</si>
  <si>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</si>
  <si>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</si>
  <si>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</si>
  <si>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</si>
  <si>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</si>
  <si>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</si>
  <si>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</si>
  <si>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</si>
  <si>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</si>
  <si>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</si>
  <si>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</si>
  <si>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</si>
  <si>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</si>
  <si>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</si>
  <si>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</si>
  <si>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</si>
  <si>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</si>
  <si>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</si>
  <si>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</si>
  <si>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</si>
  <si>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</si>
  <si>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</si>
  <si>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</si>
  <si>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</si>
  <si>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</si>
  <si>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</si>
  <si>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</si>
  <si>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</si>
  <si>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</si>
  <si>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</si>
  <si>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</si>
  <si>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</si>
  <si>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</si>
  <si>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</si>
  <si>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</si>
  <si>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</si>
  <si>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</si>
  <si>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</si>
  <si>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</si>
  <si>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</si>
  <si>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</si>
  <si>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</si>
  <si>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</si>
  <si>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</si>
  <si>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</si>
  <si>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</si>
  <si>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</si>
  <si>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</si>
  <si>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</si>
  <si>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</si>
  <si>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</si>
  <si>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</si>
  <si>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</si>
  <si>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</si>
  <si>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</si>
  <si>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</si>
  <si>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</si>
  <si>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</si>
  <si>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</si>
  <si>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</si>
  <si>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</si>
  <si>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</si>
  <si>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</si>
  <si>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</si>
  <si>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</si>
  <si>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</si>
  <si>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</si>
  <si>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</si>
  <si>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</si>
  <si>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</si>
  <si>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</si>
  <si>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</si>
  <si>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</si>
  <si>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</si>
  <si>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</si>
  <si>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</si>
  <si>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</si>
  <si>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</si>
  <si>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</si>
  <si>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</si>
  <si>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</si>
  <si>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</si>
  <si>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</si>
  <si>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</si>
  <si>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</si>
  <si>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</si>
  <si>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</si>
  <si>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</si>
  <si>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</si>
  <si>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</si>
  <si>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</si>
  <si>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</si>
  <si>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</si>
  <si>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</si>
  <si>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</si>
  <si>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</si>
  <si>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</si>
  <si>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</si>
  <si>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</si>
  <si>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</si>
  <si>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</si>
  <si>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</si>
  <si>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</si>
  <si>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</si>
  <si>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</si>
  <si>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</si>
  <si>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</si>
  <si>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</si>
  <si>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</si>
  <si>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</si>
  <si>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</si>
  <si>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</si>
  <si>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</si>
  <si>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</si>
  <si>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</si>
  <si>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</si>
  <si>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</si>
  <si>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</si>
  <si>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</si>
  <si>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</si>
  <si>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</si>
  <si>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</si>
  <si>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</si>
  <si>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</si>
  <si>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</si>
  <si>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</si>
  <si>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</si>
  <si>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</si>
  <si>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</si>
  <si>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</si>
  <si>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</si>
  <si>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</si>
  <si>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</si>
  <si>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</si>
  <si>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</si>
  <si>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</si>
  <si>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</si>
  <si>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</si>
  <si>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</si>
  <si>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</si>
  <si>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</si>
  <si>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</si>
  <si>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</si>
  <si>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</si>
  <si>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</si>
  <si>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</si>
  <si>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</si>
  <si>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</si>
  <si>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</si>
  <si>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</si>
  <si>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</si>
  <si>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</si>
  <si>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</si>
  <si>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</si>
  <si>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</si>
  <si>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</si>
  <si>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</si>
  <si>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</si>
  <si>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</si>
  <si>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</si>
  <si>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</si>
  <si>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</si>
  <si>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</si>
  <si>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</si>
  <si>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</si>
  <si>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</si>
  <si>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</si>
  <si>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</si>
  <si>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</si>
  <si>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</si>
  <si>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</si>
  <si>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</si>
  <si>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</si>
  <si>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</si>
  <si>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</si>
  <si>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</si>
  <si>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</si>
  <si>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</si>
  <si>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</si>
  <si>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</si>
  <si>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</si>
  <si>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</si>
  <si>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</si>
  <si>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</si>
  <si>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</si>
  <si>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</si>
  <si>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</si>
  <si>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</si>
  <si>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</si>
  <si>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</si>
  <si>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</si>
  <si>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</si>
  <si>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</si>
  <si>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</si>
  <si>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</si>
  <si>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</si>
  <si>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</si>
  <si>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</si>
  <si>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</si>
  <si>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</si>
  <si>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</si>
  <si>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</si>
  <si>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</si>
  <si>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</si>
  <si>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</si>
  <si>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</si>
  <si>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</si>
  <si>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</si>
  <si>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</si>
  <si>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</si>
  <si>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</si>
  <si>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</si>
  <si>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</si>
  <si>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</si>
  <si>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</si>
  <si>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</si>
  <si>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</si>
  <si>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</si>
  <si>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</si>
  <si>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</si>
  <si>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</si>
  <si>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</si>
  <si>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</si>
  <si>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</si>
  <si>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</si>
  <si>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</si>
  <si>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</si>
  <si>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</si>
  <si>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</si>
  <si>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</si>
  <si>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</si>
  <si>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</si>
  <si>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</si>
  <si>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</si>
  <si>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</si>
  <si>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</si>
  <si>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</si>
  <si>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</si>
  <si>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</si>
  <si>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</si>
  <si>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</si>
  <si>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</si>
  <si>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</si>
  <si>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</si>
  <si>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</si>
  <si>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</si>
  <si>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</si>
  <si>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</si>
  <si>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</si>
  <si>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</si>
  <si>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</si>
  <si>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</si>
  <si>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</si>
  <si>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</si>
  <si>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</si>
  <si>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</si>
  <si>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</si>
  <si>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</si>
  <si>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</si>
  <si>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</si>
  <si>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</si>
  <si>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</si>
  <si>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</si>
  <si>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</si>
  <si>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</si>
  <si>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</si>
  <si>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</si>
  <si>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</si>
  <si>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</si>
  <si>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</si>
  <si>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</si>
  <si>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</si>
  <si>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</si>
  <si>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</si>
  <si>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</si>
  <si>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</si>
  <si>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</si>
  <si>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</si>
  <si>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</si>
  <si>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</si>
  <si>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</si>
  <si>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</si>
  <si>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</si>
  <si>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</si>
  <si>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</si>
  <si>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</si>
  <si>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</si>
  <si>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</si>
  <si>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</si>
  <si>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</si>
  <si>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</si>
  <si>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</si>
  <si>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</si>
  <si>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</si>
  <si>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</si>
  <si>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</si>
  <si>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</si>
  <si>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</si>
  <si>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</si>
  <si>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</si>
  <si>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</si>
  <si>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</si>
  <si>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</si>
  <si>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</si>
  <si>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</si>
  <si>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</si>
  <si>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</si>
  <si>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</si>
  <si>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</si>
  <si>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</si>
  <si>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</si>
  <si>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</si>
  <si>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</si>
  <si>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</si>
  <si>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</si>
  <si>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</si>
  <si>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</si>
  <si>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</si>
  <si>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</si>
  <si>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</si>
  <si>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</si>
  <si>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</si>
  <si>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</si>
  <si>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</si>
  <si>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</si>
  <si>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</si>
  <si>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</si>
  <si>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</si>
  <si>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</si>
  <si>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</si>
  <si>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</si>
  <si>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</si>
  <si>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</si>
  <si>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</si>
  <si>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</si>
  <si>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</si>
  <si>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</si>
  <si>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</si>
  <si>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</si>
  <si>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</si>
  <si>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</si>
  <si>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</si>
  <si>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</si>
  <si>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</si>
  <si>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</si>
  <si>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</si>
  <si>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</si>
  <si>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</si>
  <si>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</si>
  <si>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</si>
  <si>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</si>
  <si>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</si>
  <si>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</si>
  <si>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</si>
  <si>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</si>
  <si>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</si>
  <si>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</si>
  <si>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</si>
  <si>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</si>
  <si>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</si>
  <si>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</si>
  <si>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</si>
  <si>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</si>
  <si>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</si>
  <si>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</si>
  <si>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</si>
  <si>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</si>
  <si>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</si>
  <si>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</si>
  <si>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</si>
  <si>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</si>
  <si>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</si>
  <si>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</si>
  <si>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</si>
  <si>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</si>
  <si>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</si>
  <si>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</si>
  <si>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</si>
  <si>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</si>
  <si>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</si>
  <si>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</si>
  <si>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</si>
  <si>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</si>
  <si>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</si>
  <si>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</si>
  <si>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</si>
  <si>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</si>
  <si>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</si>
  <si>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</si>
  <si>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</si>
  <si>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</si>
  <si>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</si>
  <si>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</si>
  <si>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</si>
  <si>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</si>
  <si>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</si>
  <si>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</si>
  <si>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</si>
  <si>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</si>
  <si>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</si>
  <si>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</si>
  <si>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</si>
  <si>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</si>
  <si>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</si>
  <si>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</si>
  <si>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</si>
  <si>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</si>
  <si>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</si>
  <si>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</si>
  <si>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</si>
  <si>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</si>
  <si>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</si>
  <si>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</si>
  <si>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</si>
  <si>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</si>
  <si>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</si>
  <si>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</si>
  <si>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</si>
  <si>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</si>
  <si>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</si>
  <si>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</si>
  <si>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</si>
  <si>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</si>
  <si>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</si>
  <si>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</si>
  <si>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</si>
  <si>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</si>
  <si>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</si>
  <si>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</si>
  <si>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</si>
  <si>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</si>
  <si>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</si>
  <si>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</si>
  <si>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</si>
  <si>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</si>
  <si>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</si>
  <si>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</si>
  <si>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</si>
  <si>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</si>
  <si>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</si>
  <si>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</si>
  <si>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</si>
  <si>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</si>
  <si>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</si>
  <si>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</si>
  <si>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</si>
  <si>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</si>
  <si>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</si>
  <si>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</si>
  <si>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</si>
  <si>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</si>
  <si>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</si>
  <si>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</si>
  <si>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</si>
  <si>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</si>
  <si>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</si>
  <si>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</si>
  <si>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</si>
  <si>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</si>
  <si>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</si>
  <si>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</si>
  <si>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</si>
  <si>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</si>
  <si>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</si>
  <si>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</si>
  <si>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</si>
  <si>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</si>
  <si>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</si>
  <si>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</si>
  <si>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</si>
  <si>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</si>
  <si>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</si>
  <si>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</si>
  <si>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</si>
  <si>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</si>
  <si>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</si>
  <si>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</si>
  <si>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</si>
  <si>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</si>
  <si>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</si>
  <si>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</si>
  <si>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</si>
  <si>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</si>
  <si>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</si>
  <si>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</si>
  <si>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</si>
  <si>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</si>
  <si>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</si>
  <si>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</si>
  <si>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</si>
  <si>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</si>
  <si>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</si>
  <si>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</si>
  <si>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</si>
  <si>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</si>
  <si>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</si>
  <si>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</si>
  <si>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</si>
  <si>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</si>
  <si>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</si>
  <si>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</si>
  <si>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</si>
  <si>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</si>
  <si>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</si>
  <si>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</si>
  <si>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</si>
  <si>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</si>
  <si>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</si>
  <si>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</si>
  <si>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</si>
  <si>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</si>
  <si>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</si>
  <si>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</si>
  <si>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</si>
  <si>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</si>
  <si>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</si>
  <si>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</si>
  <si>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</si>
  <si>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</si>
  <si>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</si>
  <si>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</si>
  <si>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</si>
  <si>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</si>
  <si>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</si>
  <si>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</si>
  <si>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</si>
  <si>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</si>
  <si>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</si>
  <si>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</si>
  <si>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</si>
  <si>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</si>
  <si>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</si>
  <si>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</si>
  <si>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</si>
  <si>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</si>
  <si>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</si>
  <si>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</si>
  <si>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</si>
  <si>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</si>
  <si>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</si>
  <si>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</si>
  <si>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</si>
  <si>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</si>
  <si>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</si>
  <si>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</si>
  <si>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</si>
  <si>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</si>
  <si>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</si>
  <si>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</si>
  <si>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</si>
  <si>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</si>
  <si>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</si>
  <si>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</si>
  <si>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</si>
  <si>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</si>
  <si>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</si>
  <si>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</si>
  <si>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</si>
  <si>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</si>
  <si>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</si>
  <si>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</si>
  <si>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</si>
  <si>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</si>
  <si>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</si>
  <si>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</si>
  <si>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</si>
  <si>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</si>
  <si>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</si>
  <si>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</si>
  <si>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</si>
  <si>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</si>
  <si>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</si>
  <si>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</si>
  <si>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</si>
  <si>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</si>
  <si>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</si>
  <si>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</si>
  <si>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</si>
  <si>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</si>
  <si>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</si>
  <si>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</si>
  <si>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</si>
  <si>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</si>
  <si>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</si>
  <si>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</si>
  <si>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</si>
  <si>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</si>
  <si>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</si>
  <si>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</si>
  <si>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</si>
  <si>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</si>
  <si>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</si>
  <si>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</si>
  <si>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</si>
  <si>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</si>
  <si>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</si>
  <si>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</si>
  <si>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</si>
  <si>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</si>
  <si>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</si>
  <si>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</si>
  <si>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</si>
  <si>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</si>
  <si>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</si>
  <si>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</si>
  <si>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</si>
  <si>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</si>
  <si>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</si>
  <si>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</si>
  <si>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</si>
  <si>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</si>
  <si>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</si>
  <si>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</si>
  <si>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</si>
  <si>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</si>
  <si>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</si>
  <si>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</si>
  <si>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</si>
  <si>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</si>
  <si>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</si>
  <si>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</si>
  <si>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</si>
  <si>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</si>
  <si>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</si>
  <si>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</si>
  <si>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</si>
  <si>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</si>
  <si>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</si>
  <si>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</si>
  <si>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</si>
  <si>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</si>
  <si>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</si>
  <si>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</si>
  <si>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</si>
  <si>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</si>
  <si>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</si>
  <si>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</si>
  <si>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</si>
  <si>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</si>
  <si>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</si>
  <si>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</si>
  <si>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</si>
  <si>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</si>
  <si>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</si>
  <si>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</si>
  <si>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</si>
  <si>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</si>
  <si>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</si>
  <si>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</si>
  <si>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</si>
  <si>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</si>
  <si>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</si>
  <si>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</si>
  <si>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</si>
  <si>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</si>
  <si>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</si>
  <si>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</si>
  <si>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</si>
  <si>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</si>
  <si>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</si>
  <si>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</si>
  <si>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</si>
  <si>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</si>
  <si>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</si>
  <si>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</si>
  <si>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</si>
  <si>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</si>
  <si>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</si>
  <si>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</si>
  <si>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</si>
  <si>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</si>
  <si>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</si>
  <si>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</si>
  <si>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</si>
  <si>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</si>
  <si>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</si>
  <si>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</si>
  <si>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</si>
  <si>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</si>
  <si>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</si>
  <si>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</si>
  <si>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</si>
  <si>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</si>
  <si>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</si>
  <si>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</si>
  <si>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</si>
  <si>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</si>
  <si>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</si>
  <si>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</si>
  <si>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</si>
  <si>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</si>
  <si>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</si>
  <si>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</si>
  <si>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</si>
  <si>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</si>
  <si>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</si>
  <si>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</si>
  <si>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</si>
  <si>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</si>
  <si>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</si>
  <si>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</si>
  <si>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</si>
  <si>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</si>
  <si>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</si>
  <si>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</si>
  <si>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</si>
  <si>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</si>
  <si>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</si>
  <si>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</si>
  <si>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</si>
  <si>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</si>
  <si>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</si>
  <si>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</si>
  <si>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</si>
  <si>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</si>
  <si>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</si>
  <si>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</si>
  <si>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</si>
  <si>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</si>
  <si>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</si>
  <si>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</si>
  <si>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</si>
  <si>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</si>
  <si>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</si>
  <si>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</si>
  <si>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</si>
  <si>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</si>
  <si>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</si>
  <si>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</si>
  <si>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</si>
  <si>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</si>
  <si>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</si>
  <si>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</si>
  <si>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</si>
  <si>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</si>
  <si>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</si>
  <si>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</si>
  <si>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</si>
  <si>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</si>
  <si>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</si>
  <si>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</si>
  <si>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</si>
  <si>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</si>
  <si>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</si>
  <si>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</si>
  <si>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</si>
  <si>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</si>
  <si>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</si>
  <si>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</si>
  <si>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</si>
  <si>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</si>
  <si>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</si>
  <si>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</si>
  <si>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</si>
  <si>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</si>
  <si>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</si>
  <si>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</si>
  <si>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</si>
  <si>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</si>
  <si>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</si>
  <si>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</si>
  <si>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</si>
  <si>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</si>
  <si>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</si>
  <si>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</si>
  <si>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</si>
  <si>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</si>
  <si>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</si>
  <si>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</si>
  <si>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</si>
  <si>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</si>
  <si>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</si>
  <si>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</si>
  <si>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</si>
  <si>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</si>
  <si>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</si>
  <si>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</si>
  <si>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</si>
  <si>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</si>
  <si>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</si>
  <si>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</si>
  <si>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</si>
  <si>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</si>
  <si>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</si>
  <si>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</si>
  <si>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</si>
  <si>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</si>
  <si>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</si>
  <si>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</si>
  <si>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</si>
  <si>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</si>
  <si>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</si>
  <si>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</si>
  <si>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</si>
  <si>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</si>
  <si>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</si>
  <si>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</si>
  <si>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</si>
  <si>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</si>
  <si>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</si>
  <si>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</si>
  <si>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</si>
  <si>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</si>
  <si>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</si>
  <si>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</si>
  <si>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</si>
  <si>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</si>
  <si>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</si>
  <si>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</si>
  <si>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</si>
  <si>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</si>
  <si>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</si>
  <si>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</si>
  <si>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</si>
  <si>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</si>
  <si>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</si>
  <si>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</si>
  <si>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</si>
  <si>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</si>
  <si>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</si>
  <si>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</si>
  <si>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</si>
  <si>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</si>
  <si>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</si>
  <si>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</si>
  <si>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</si>
  <si>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</si>
  <si>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</si>
  <si>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</si>
  <si>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</si>
  <si>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</si>
  <si>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</si>
  <si>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</si>
  <si>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</si>
  <si>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</si>
  <si>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</si>
  <si>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</si>
  <si>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</si>
  <si>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</si>
  <si>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</si>
  <si>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</si>
  <si>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</si>
  <si>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</si>
  <si>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</si>
  <si>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</si>
  <si>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</si>
  <si>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</si>
  <si>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</si>
  <si>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</si>
  <si>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</si>
  <si>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</si>
  <si>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</si>
  <si>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</si>
  <si>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</si>
  <si>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</si>
  <si>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</si>
  <si>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</si>
  <si>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</si>
  <si>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</si>
  <si>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</si>
  <si>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</si>
  <si>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</si>
  <si>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</si>
  <si>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</si>
  <si>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</si>
  <si>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</si>
  <si>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</si>
  <si>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</si>
  <si>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</si>
  <si>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</si>
  <si>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</si>
  <si>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</si>
  <si>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</si>
  <si>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</si>
  <si>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</si>
  <si>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</si>
  <si>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</si>
  <si>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</si>
  <si>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</si>
  <si>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</si>
  <si>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</si>
  <si>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</si>
  <si>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</si>
  <si>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</si>
  <si>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</si>
  <si>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</si>
  <si>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</si>
  <si>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</si>
  <si>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</si>
  <si>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</si>
  <si>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</si>
  <si>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</si>
  <si>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</si>
  <si>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</si>
  <si>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</si>
  <si>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</si>
  <si>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</si>
  <si>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</si>
  <si>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</si>
  <si>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</si>
  <si>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</si>
  <si>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</si>
  <si>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</si>
  <si>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</si>
  <si>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</si>
  <si>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</si>
  <si>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</si>
  <si>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</si>
  <si>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</si>
  <si>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</si>
  <si>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</si>
  <si>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</si>
  <si>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</si>
  <si>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</si>
  <si>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</si>
  <si>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</si>
  <si>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</si>
  <si>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</si>
  <si>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</si>
  <si>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</si>
  <si>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</si>
  <si>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</si>
  <si>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</si>
  <si>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</si>
  <si>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</si>
  <si>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</si>
  <si>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</si>
  <si>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</si>
  <si>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</si>
  <si>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</si>
  <si>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</si>
  <si>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</si>
  <si>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</si>
  <si>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</si>
  <si>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</si>
  <si>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</si>
  <si>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</si>
  <si>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</si>
  <si>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</si>
  <si>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</si>
  <si>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</si>
  <si>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</si>
  <si>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</si>
  <si>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</si>
  <si>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</si>
  <si>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</si>
  <si>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</si>
  <si>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</si>
  <si>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</si>
  <si>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</si>
  <si>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</si>
  <si>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</si>
  <si>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</si>
  <si>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</si>
  <si>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</si>
  <si>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</si>
  <si>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</si>
  <si>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</si>
  <si>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</si>
  <si>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</si>
  <si>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</si>
  <si>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</si>
  <si>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</si>
  <si>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</si>
  <si>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</si>
  <si>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</si>
  <si>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</si>
  <si>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</si>
  <si>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</si>
  <si>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</si>
  <si>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</si>
  <si>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</si>
  <si>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</si>
  <si>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</si>
  <si>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</si>
  <si>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</si>
  <si>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</si>
  <si>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</si>
  <si>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</si>
  <si>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</si>
  <si>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</si>
  <si>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</si>
  <si>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</si>
  <si>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</si>
  <si>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</si>
  <si>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</si>
  <si>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</si>
  <si>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</si>
  <si>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</si>
  <si>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</si>
  <si>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</si>
  <si>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</si>
  <si>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</si>
  <si>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</si>
  <si>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</si>
  <si>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</si>
  <si>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</si>
  <si>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</si>
  <si>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</si>
  <si>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</si>
  <si>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</si>
  <si>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</si>
  <si>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</si>
  <si>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</si>
  <si>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</si>
  <si>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</si>
  <si>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</si>
  <si>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</si>
  <si>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</si>
  <si>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</si>
  <si>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</si>
  <si>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</si>
  <si>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</si>
  <si>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</si>
  <si>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</si>
  <si>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</si>
  <si>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</si>
  <si>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</si>
  <si>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</si>
  <si>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</si>
  <si>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</si>
  <si>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</si>
  <si>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</si>
  <si>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</si>
  <si>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</si>
  <si>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</si>
  <si>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</si>
  <si>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</si>
  <si>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</si>
  <si>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</si>
  <si>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</si>
  <si>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</si>
  <si>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</si>
  <si>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</si>
  <si>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</si>
  <si>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</si>
  <si>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</si>
  <si>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</si>
  <si>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</si>
  <si>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</si>
  <si>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</si>
  <si>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</si>
  <si>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</si>
  <si>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</si>
  <si>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</si>
  <si>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</si>
  <si>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</si>
  <si>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</si>
  <si>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</si>
  <si>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</si>
  <si>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</si>
  <si>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</si>
  <si>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</si>
  <si>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</si>
  <si>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</si>
  <si>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</si>
  <si>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</si>
  <si>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</si>
  <si>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</si>
  <si>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</si>
  <si>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</si>
  <si>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</si>
  <si>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</si>
  <si>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</si>
  <si>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</si>
  <si>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</si>
  <si>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</si>
  <si>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</si>
  <si>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</si>
  <si>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</si>
  <si>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</si>
  <si>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</si>
  <si>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</si>
  <si>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</si>
  <si>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</si>
  <si>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</si>
  <si>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</si>
  <si>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</si>
  <si>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</si>
  <si>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</si>
  <si>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</si>
  <si>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</si>
  <si>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</si>
  <si>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</si>
  <si>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</si>
  <si>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</si>
  <si>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</si>
  <si>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</si>
  <si>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</si>
  <si>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</si>
  <si>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</si>
  <si>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</si>
  <si>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</si>
  <si>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</si>
  <si>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</si>
  <si>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</si>
  <si>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</si>
  <si>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</si>
  <si>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</si>
  <si>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</si>
  <si>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</si>
  <si>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</si>
  <si>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</si>
  <si>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</si>
  <si>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</si>
  <si>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</si>
  <si>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</si>
  <si>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</si>
  <si>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</si>
  <si>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</si>
  <si>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</si>
  <si>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</si>
  <si>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</si>
  <si>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</si>
  <si>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</si>
  <si>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</si>
  <si>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</si>
  <si>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</si>
  <si>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</si>
  <si>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</si>
  <si>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</si>
  <si>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</si>
  <si>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</si>
  <si>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</si>
  <si>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</si>
  <si>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</si>
  <si>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</si>
  <si>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</si>
  <si>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</si>
  <si>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</si>
  <si>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</si>
  <si>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</si>
  <si>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</si>
  <si>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</si>
  <si>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</si>
  <si>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</si>
  <si>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</si>
  <si>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</si>
  <si>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</si>
  <si>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</si>
  <si>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</si>
  <si>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</si>
  <si>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</si>
  <si>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</si>
  <si>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</si>
  <si>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</si>
  <si>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</si>
  <si>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</si>
  <si>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</si>
  <si>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</si>
  <si>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</si>
  <si>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</si>
  <si>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</si>
  <si>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</si>
  <si>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</si>
  <si>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</si>
  <si>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</si>
  <si>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</si>
  <si>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</si>
  <si>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</si>
  <si>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</si>
  <si>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</si>
  <si>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</si>
  <si>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</si>
  <si>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</si>
  <si>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</si>
  <si>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</si>
  <si>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</si>
  <si>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</si>
  <si>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</si>
  <si>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</si>
  <si>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</si>
  <si>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</si>
  <si>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</si>
  <si>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</si>
  <si>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</si>
  <si>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</si>
  <si>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</si>
  <si>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</si>
  <si>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</si>
  <si>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</si>
  <si>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</si>
  <si>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</si>
  <si>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</si>
  <si>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</si>
  <si>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</si>
  <si>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</si>
  <si>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</si>
  <si>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</si>
  <si>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</si>
  <si>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</si>
  <si>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</si>
  <si>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</si>
  <si>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</si>
  <si>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</si>
  <si>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</si>
  <si>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</si>
  <si>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</si>
  <si>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</si>
  <si>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</si>
  <si>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</si>
  <si>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</si>
  <si>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</si>
  <si>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</si>
  <si>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</si>
  <si>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</si>
  <si>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</si>
  <si>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</si>
  <si>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</si>
  <si>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</si>
  <si>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</si>
  <si>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</si>
  <si>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</si>
  <si>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</si>
  <si>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</si>
  <si>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</si>
  <si>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</si>
  <si>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</si>
  <si>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</si>
  <si>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</si>
  <si>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</si>
  <si>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</si>
  <si>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</si>
  <si>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</si>
  <si>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</si>
  <si>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</si>
  <si>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</si>
  <si>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</si>
  <si>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</si>
  <si>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</si>
  <si>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</si>
  <si>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</si>
  <si>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</si>
  <si>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</si>
  <si>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</si>
  <si>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</si>
  <si>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</si>
  <si>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</si>
  <si>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</si>
  <si>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</si>
  <si>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</si>
  <si>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</si>
  <si>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</si>
  <si>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</si>
  <si>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</si>
  <si>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</si>
  <si>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</si>
  <si>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</si>
  <si>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</si>
  <si>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</si>
  <si>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</si>
  <si>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</si>
  <si>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</si>
  <si>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</si>
  <si>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</si>
  <si>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</si>
  <si>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</si>
  <si>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</si>
  <si>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</si>
  <si>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</si>
  <si>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</si>
  <si>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</si>
  <si>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</si>
  <si>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</si>
  <si>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</si>
  <si>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</si>
  <si>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</si>
  <si>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</si>
  <si>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</si>
  <si>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</si>
  <si>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</si>
  <si>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</si>
  <si>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</si>
  <si>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</si>
  <si>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</si>
  <si>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</si>
  <si>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</si>
  <si>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</si>
  <si>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</si>
  <si>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</si>
  <si>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</si>
  <si>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</si>
  <si>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</si>
  <si>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</si>
  <si>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</si>
  <si>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</si>
  <si>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</si>
  <si>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</si>
  <si>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</si>
  <si>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</si>
  <si>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</si>
  <si>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</si>
  <si>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</si>
  <si>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</si>
  <si>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</si>
  <si>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</si>
  <si>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</si>
  <si>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</si>
  <si>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</si>
  <si>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</si>
  <si>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</si>
  <si>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</si>
  <si>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</si>
  <si>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</si>
  <si>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</si>
  <si>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</si>
  <si>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</si>
  <si>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</si>
  <si>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</si>
  <si>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</si>
  <si>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</si>
  <si>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</si>
  <si>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</si>
  <si>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</si>
  <si>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</si>
  <si>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</si>
  <si>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</si>
  <si>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</si>
  <si>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</si>
  <si>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</si>
  <si>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</si>
  <si>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</si>
  <si>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</si>
  <si>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</si>
  <si>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</si>
  <si>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</si>
  <si>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</si>
  <si>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</si>
  <si>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</si>
  <si>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</si>
  <si>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</si>
  <si>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</si>
  <si>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</si>
  <si>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</si>
  <si>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</si>
  <si>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</si>
  <si>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</si>
  <si>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</si>
  <si>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</si>
  <si>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</si>
  <si>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</si>
  <si>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</si>
  <si>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</si>
  <si>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</si>
  <si>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</si>
  <si>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</si>
  <si>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</si>
  <si>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</si>
  <si>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</si>
  <si>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</si>
  <si>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</si>
  <si>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</si>
  <si>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</si>
  <si>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</si>
  <si>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</si>
  <si>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</si>
  <si>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</si>
  <si>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</si>
  <si>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</si>
  <si>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</si>
  <si>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</si>
  <si>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</si>
  <si>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</si>
  <si>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</si>
  <si>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</si>
  <si>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</si>
  <si>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</si>
  <si>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</si>
  <si>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</si>
  <si>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</si>
  <si>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</si>
  <si>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</si>
  <si>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</si>
  <si>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</si>
  <si>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</si>
  <si>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</si>
  <si>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</si>
  <si>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</si>
  <si>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</si>
  <si>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</si>
  <si>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</si>
  <si>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</si>
  <si>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</si>
  <si>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</si>
  <si>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</si>
  <si>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</si>
  <si>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</si>
  <si>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</si>
  <si>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</si>
  <si>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</si>
  <si>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</si>
  <si>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</si>
  <si>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</si>
  <si>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</si>
  <si>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</si>
  <si>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</si>
  <si>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</si>
  <si>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</si>
  <si>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</si>
  <si>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</si>
  <si>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</si>
  <si>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</si>
  <si>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</si>
  <si>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</si>
  <si>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</si>
  <si>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</si>
  <si>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</si>
  <si>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</si>
  <si>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</si>
  <si>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</si>
  <si>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</si>
  <si>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</si>
  <si>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</si>
  <si>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</si>
  <si>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</si>
  <si>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</si>
  <si>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</si>
  <si>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</si>
  <si>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</si>
  <si>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</si>
  <si>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</si>
  <si>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</si>
  <si>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</si>
  <si>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</si>
  <si>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</si>
  <si>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</si>
  <si>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</si>
  <si>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</si>
  <si>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</si>
  <si>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</si>
  <si>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</si>
  <si>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</si>
  <si>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</si>
  <si>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</si>
  <si>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</si>
  <si>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</si>
  <si>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</si>
  <si>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</si>
  <si>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</si>
  <si>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</si>
  <si>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</si>
  <si>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</si>
  <si>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</si>
  <si>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</si>
  <si>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</si>
  <si>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</si>
  <si>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</si>
  <si>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</si>
  <si>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</si>
  <si>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</si>
  <si>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</si>
  <si>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</si>
  <si>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</si>
  <si>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</si>
  <si>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</si>
  <si>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</si>
  <si>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</si>
  <si>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</si>
  <si>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</si>
  <si>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</si>
  <si>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</si>
  <si>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</si>
  <si>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</si>
  <si>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</si>
  <si>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</si>
  <si>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</si>
  <si>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</si>
  <si>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</si>
  <si>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</si>
  <si>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</si>
  <si>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</si>
  <si>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</si>
  <si>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</si>
  <si>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</si>
  <si>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</si>
  <si>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</si>
  <si>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</si>
  <si>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</si>
  <si>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</si>
  <si>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</si>
  <si>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</si>
  <si>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</si>
  <si>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</si>
  <si>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</si>
  <si>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</si>
  <si>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</si>
  <si>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</si>
  <si>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</si>
  <si>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</si>
  <si>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</si>
  <si>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</si>
  <si>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</si>
  <si>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</si>
  <si>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</si>
  <si>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</si>
  <si>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</si>
  <si>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</si>
  <si>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</si>
  <si>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</si>
  <si>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</si>
  <si>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</si>
  <si>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</si>
  <si>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</si>
  <si>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</si>
  <si>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</si>
  <si>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</si>
  <si>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</si>
  <si>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</si>
  <si>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</si>
  <si>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</si>
  <si>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</si>
  <si>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</si>
  <si>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</si>
  <si>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</si>
  <si>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</si>
  <si>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</si>
  <si>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</si>
  <si>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</si>
  <si>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</si>
  <si>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</si>
  <si>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</si>
  <si>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</si>
  <si>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</si>
  <si>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</si>
  <si>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</si>
  <si>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</si>
  <si>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</si>
  <si>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</si>
  <si>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</si>
  <si>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</si>
  <si>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</si>
  <si>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</si>
  <si>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</si>
  <si>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</si>
  <si>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</si>
  <si>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</si>
  <si>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</si>
  <si>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</si>
  <si>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</si>
  <si>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</si>
  <si>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</si>
  <si>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</si>
  <si>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</si>
  <si>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</si>
  <si>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</si>
  <si>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</si>
  <si>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</si>
  <si>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</si>
  <si>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</si>
  <si>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</si>
  <si>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</si>
  <si>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</si>
  <si>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</si>
  <si>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</si>
  <si>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</si>
  <si>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</si>
  <si>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</si>
  <si>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</si>
  <si>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</si>
  <si>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</si>
  <si>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</si>
  <si>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</si>
  <si>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</si>
  <si>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</si>
  <si>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</si>
  <si>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</si>
  <si>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</si>
  <si>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</si>
  <si>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</si>
  <si>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</si>
  <si>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</si>
  <si>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</si>
  <si>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</si>
  <si>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</si>
  <si>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</si>
  <si>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</si>
  <si>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</si>
  <si>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</si>
  <si>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</si>
  <si>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</si>
  <si>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</si>
  <si>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</si>
  <si>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</si>
  <si>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</si>
  <si>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</si>
  <si>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</si>
  <si>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</si>
  <si>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</si>
  <si>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</si>
  <si>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</si>
  <si>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</si>
  <si>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</si>
  <si>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</si>
  <si>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</si>
  <si>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</si>
  <si>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</si>
  <si>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</si>
  <si>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</si>
  <si>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</si>
  <si>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</si>
  <si>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</si>
  <si>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</si>
  <si>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</si>
  <si>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</si>
  <si>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</si>
  <si>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</si>
  <si>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</si>
  <si>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</si>
  <si>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</si>
  <si>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</si>
  <si>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</si>
  <si>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</si>
  <si>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</si>
  <si>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</si>
  <si>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</si>
  <si>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</si>
  <si>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</si>
  <si>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</si>
  <si>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</si>
  <si>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</si>
  <si>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</si>
  <si>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</si>
  <si>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</si>
  <si>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</si>
  <si>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</si>
  <si>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</si>
  <si>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</si>
  <si>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</si>
  <si>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</si>
  <si>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</si>
  <si>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</si>
  <si>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</si>
  <si>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</si>
  <si>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</si>
  <si>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</si>
  <si>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</si>
  <si>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</si>
  <si>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</si>
  <si>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</si>
  <si>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</si>
  <si>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</si>
  <si>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</si>
  <si>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</si>
  <si>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</si>
  <si>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</si>
  <si>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</si>
  <si>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</si>
  <si>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</si>
  <si>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</si>
  <si>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</si>
  <si>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</si>
  <si>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</si>
  <si>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</si>
  <si>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</si>
  <si>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</si>
  <si>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</si>
  <si>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</si>
  <si>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</si>
  <si>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</si>
  <si>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</si>
  <si>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</si>
  <si>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</si>
  <si>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</si>
  <si>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</si>
  <si>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</si>
  <si>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</si>
  <si>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</si>
  <si>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</si>
  <si>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</si>
  <si>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</si>
  <si>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</si>
  <si>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</si>
  <si>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</si>
  <si>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</si>
  <si>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</si>
  <si>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</si>
  <si>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</si>
  <si>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</si>
  <si>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</si>
  <si>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</si>
  <si>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</si>
  <si>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</si>
  <si>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</si>
  <si>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</si>
  <si>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</si>
  <si>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</si>
  <si>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</si>
  <si>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</si>
  <si>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</si>
  <si>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</si>
  <si>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</si>
  <si>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</si>
  <si>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</si>
  <si>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</si>
  <si>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</si>
  <si>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</si>
  <si>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</si>
  <si>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</si>
  <si>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</si>
  <si>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</si>
  <si>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</si>
  <si>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</si>
  <si>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</si>
  <si>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</si>
  <si>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</si>
  <si>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</si>
  <si>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</si>
  <si>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</si>
  <si>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</si>
  <si>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</si>
  <si>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</si>
  <si>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</si>
  <si>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</si>
  <si>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</si>
  <si>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</si>
  <si>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</si>
  <si>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</si>
  <si>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</si>
  <si>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</si>
  <si>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</si>
  <si>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</si>
  <si>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</si>
  <si>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</si>
  <si>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</si>
  <si>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</si>
  <si>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</si>
  <si>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</si>
  <si>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</si>
  <si>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</si>
  <si>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</si>
  <si>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</si>
  <si>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</si>
  <si>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</si>
  <si>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</si>
  <si>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</si>
  <si>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</si>
  <si>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</si>
  <si>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</si>
  <si>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</si>
  <si>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</si>
  <si>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</si>
  <si>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</si>
  <si>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</si>
  <si>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</si>
  <si>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</si>
  <si>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</si>
  <si>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</si>
  <si>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</si>
  <si>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</si>
  <si>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</si>
  <si>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</si>
  <si>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</si>
  <si>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</si>
  <si>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</si>
  <si>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</si>
  <si>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</si>
  <si>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</si>
  <si>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</si>
  <si>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</si>
  <si>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</si>
  <si>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</si>
  <si>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</si>
  <si>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</si>
  <si>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</si>
  <si>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</si>
  <si>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</si>
  <si>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</si>
  <si>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</si>
  <si>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</si>
  <si>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</si>
  <si>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</si>
  <si>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</si>
  <si>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</si>
  <si>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</si>
  <si>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</si>
  <si>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</si>
  <si>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</si>
  <si>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</si>
  <si>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</si>
  <si>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</si>
  <si>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</si>
  <si>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</si>
  <si>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</si>
  <si>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</si>
  <si>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</si>
  <si>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</si>
  <si>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</si>
  <si>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</si>
  <si>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</si>
  <si>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</si>
  <si>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</si>
  <si>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</si>
  <si>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</si>
  <si>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</si>
  <si>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</si>
  <si>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</si>
  <si>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</si>
  <si>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</si>
  <si>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</si>
  <si>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</si>
  <si>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</si>
  <si>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</si>
  <si>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</si>
  <si>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</si>
  <si>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</si>
  <si>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</si>
  <si>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</si>
  <si>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</si>
  <si>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</si>
  <si>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</si>
  <si>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</si>
  <si>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</si>
  <si>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</si>
  <si>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</si>
  <si>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</si>
  <si>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</si>
  <si>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</si>
  <si>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</si>
  <si>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</si>
  <si>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</si>
  <si>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</si>
  <si>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</si>
  <si>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</si>
  <si>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</si>
  <si>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</si>
  <si>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</si>
  <si>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</si>
  <si>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</si>
  <si>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</si>
  <si>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</si>
  <si>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</si>
  <si>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</si>
  <si>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</si>
  <si>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</si>
  <si>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</si>
  <si>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</si>
  <si>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</si>
  <si>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</si>
  <si>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</si>
  <si>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</si>
  <si>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</si>
  <si>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</si>
  <si>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</si>
  <si>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</si>
  <si>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</si>
  <si>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</si>
  <si>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</si>
  <si>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</si>
  <si>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</si>
  <si>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</si>
  <si>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</si>
  <si>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</si>
  <si>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</si>
  <si>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</si>
  <si>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</si>
  <si>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</si>
  <si>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</si>
  <si>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</si>
  <si>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</si>
  <si>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</si>
  <si>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</si>
  <si>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</si>
  <si>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</si>
  <si>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</si>
  <si>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</si>
  <si>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</si>
  <si>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</si>
  <si>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</si>
  <si>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</si>
  <si>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</si>
  <si>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</si>
  <si>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</si>
  <si>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</si>
  <si>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</si>
  <si>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</si>
  <si>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</si>
  <si>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</si>
  <si>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</si>
  <si>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</si>
  <si>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</si>
  <si>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</si>
  <si>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</si>
  <si>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</si>
  <si>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</si>
  <si>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</si>
  <si>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</si>
  <si>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</si>
  <si>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</si>
  <si>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</si>
  <si>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</si>
  <si>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</si>
  <si>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</si>
  <si>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</si>
  <si>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</si>
  <si>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</si>
  <si>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</si>
  <si>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</si>
  <si>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</si>
  <si>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</si>
  <si>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</si>
  <si>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</si>
  <si>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</si>
  <si>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</si>
  <si>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</si>
  <si>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</si>
  <si>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</si>
  <si>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</si>
  <si>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</si>
  <si>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</si>
  <si>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</si>
  <si>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</si>
  <si>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</si>
  <si>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</si>
  <si>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</si>
  <si>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</si>
  <si>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</si>
  <si>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</si>
  <si>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</si>
  <si>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</si>
  <si>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</si>
  <si>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</si>
  <si>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</si>
  <si>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</si>
  <si>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</si>
  <si>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</si>
  <si>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</si>
  <si>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</si>
  <si>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</si>
  <si>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</si>
  <si>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</si>
  <si>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</si>
  <si>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</si>
  <si>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</si>
  <si>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</si>
  <si>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</si>
  <si>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</si>
  <si>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</si>
  <si>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</si>
  <si>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</si>
  <si>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</si>
  <si>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</si>
  <si>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</si>
  <si>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</si>
  <si>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</si>
  <si>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</si>
  <si>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</si>
  <si>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</si>
  <si>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</si>
  <si>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</si>
  <si>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</si>
  <si>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</si>
  <si>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</si>
  <si>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</si>
  <si>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</si>
  <si>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</si>
  <si>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</si>
  <si>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</si>
  <si>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</si>
  <si>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</si>
  <si>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</si>
  <si>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</si>
  <si>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</si>
  <si>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</si>
  <si>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</si>
  <si>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</si>
  <si>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</si>
  <si>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</si>
  <si>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</si>
  <si>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</si>
  <si>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</si>
  <si>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</si>
  <si>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</si>
  <si>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</si>
  <si>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</si>
  <si>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</si>
  <si>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</si>
  <si>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</si>
  <si>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</si>
  <si>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</si>
  <si>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</si>
  <si>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</si>
  <si>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</si>
  <si>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</si>
  <si>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</si>
  <si>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</si>
  <si>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</si>
  <si>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</si>
  <si>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</si>
  <si>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</si>
  <si>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</si>
  <si>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</si>
  <si>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</si>
  <si>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</si>
  <si>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</si>
  <si>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</si>
  <si>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</si>
  <si>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</si>
  <si>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</si>
  <si>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</si>
  <si>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</si>
  <si>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</si>
  <si>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</si>
  <si>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</si>
  <si>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</si>
  <si>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</si>
  <si>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</si>
  <si>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</si>
  <si>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</si>
  <si>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</si>
  <si>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</si>
  <si>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</si>
  <si>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</si>
  <si>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</si>
  <si>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</si>
  <si>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</si>
  <si>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</si>
  <si>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</si>
  <si>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</si>
  <si>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</si>
  <si>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</si>
  <si>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</si>
  <si>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</si>
  <si>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</si>
  <si>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</si>
  <si>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</si>
  <si>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</si>
  <si>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</si>
  <si>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</si>
  <si>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</si>
  <si>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</si>
  <si>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</si>
  <si>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</si>
  <si>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</si>
  <si>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</si>
  <si>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</si>
  <si>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</si>
  <si>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</si>
  <si>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</si>
  <si>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</si>
  <si>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</si>
  <si>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</si>
  <si>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</si>
  <si>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</si>
  <si>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</si>
  <si>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</si>
  <si>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</si>
  <si>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</si>
  <si>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</si>
  <si>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</si>
  <si>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</si>
  <si>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</si>
  <si>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</si>
  <si>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</si>
  <si>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</si>
  <si>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</si>
  <si>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</si>
  <si>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</si>
  <si>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</si>
  <si>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</si>
  <si>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</si>
  <si>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</si>
  <si>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</si>
  <si>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</si>
  <si>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</si>
  <si>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</si>
  <si>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</si>
  <si>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</si>
  <si>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</si>
  <si>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</si>
  <si>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</si>
  <si>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</si>
  <si>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</si>
  <si>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</si>
  <si>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</si>
  <si>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</si>
  <si>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</si>
  <si>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</si>
  <si>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</si>
  <si>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</si>
  <si>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</si>
  <si>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</si>
  <si>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</si>
  <si>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</si>
  <si>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</si>
  <si>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</si>
  <si>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</si>
  <si>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</si>
  <si>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</si>
  <si>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</si>
  <si>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</si>
  <si>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</si>
  <si>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</si>
  <si>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</si>
  <si>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</si>
  <si>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</si>
  <si>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</si>
  <si>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</si>
  <si>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</si>
  <si>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</si>
  <si>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</si>
  <si>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</si>
  <si>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</si>
  <si>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</si>
  <si>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</si>
  <si>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</si>
  <si>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</si>
  <si>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</si>
  <si>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</si>
  <si>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</si>
  <si>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</si>
  <si>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</si>
  <si>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</si>
  <si>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</si>
  <si>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</si>
  <si>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</si>
  <si>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</si>
  <si>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</si>
  <si>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</si>
  <si>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</si>
  <si>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</si>
  <si>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</si>
  <si>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</si>
  <si>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</si>
  <si>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</si>
  <si>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</si>
  <si>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</si>
  <si>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</si>
  <si>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</si>
  <si>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</si>
  <si>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</si>
  <si>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</si>
  <si>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</si>
  <si>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</si>
  <si>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</si>
  <si>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</si>
  <si>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</si>
  <si>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</si>
  <si>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</si>
  <si>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</si>
  <si>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</si>
  <si>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</si>
  <si>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</si>
  <si>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</si>
  <si>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</si>
  <si>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</si>
  <si>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</si>
  <si>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</si>
  <si>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</si>
  <si>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</si>
  <si>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</si>
  <si>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</si>
  <si>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</si>
  <si>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</si>
  <si>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</si>
  <si>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</si>
  <si>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</si>
  <si>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</si>
  <si>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</si>
  <si>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</si>
  <si>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</si>
  <si>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</si>
  <si>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</si>
  <si>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</si>
  <si>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</si>
  <si>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</si>
  <si>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</si>
  <si>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</si>
  <si>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</si>
  <si>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</si>
  <si>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</si>
  <si>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</si>
  <si>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</si>
  <si>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</si>
  <si>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</si>
  <si>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</si>
  <si>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</si>
  <si>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</si>
  <si>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</si>
  <si>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</si>
  <si>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</si>
  <si>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</si>
  <si>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</si>
  <si>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</si>
  <si>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</si>
  <si>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</si>
  <si>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</si>
  <si>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</si>
  <si>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</si>
  <si>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</si>
  <si>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</si>
  <si>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</si>
  <si>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</si>
  <si>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</si>
  <si>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</si>
  <si>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</si>
  <si>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</si>
  <si>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</si>
  <si>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</si>
  <si>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</si>
  <si>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</si>
  <si>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</si>
  <si>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</si>
  <si>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</si>
  <si>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</si>
  <si>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</si>
  <si>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</si>
  <si>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</si>
  <si>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</si>
  <si>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</si>
  <si>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</si>
  <si>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</si>
  <si>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</si>
  <si>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</si>
  <si>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</si>
  <si>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</si>
  <si>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</si>
  <si>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</si>
  <si>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</si>
  <si>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</si>
  <si>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</si>
  <si>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</si>
  <si>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</si>
  <si>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</si>
  <si>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</si>
  <si>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</si>
  <si>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</si>
  <si>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</si>
  <si>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</si>
  <si>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</si>
  <si>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</si>
  <si>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</si>
  <si>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</si>
  <si>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</si>
  <si>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</si>
  <si>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</si>
  <si>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</si>
  <si>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</si>
  <si>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</si>
  <si>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</si>
  <si>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</si>
  <si>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</si>
  <si>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</si>
  <si>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</si>
  <si>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</si>
  <si>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</si>
  <si>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</si>
  <si>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</si>
  <si>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</si>
  <si>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</si>
  <si>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</si>
  <si>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</si>
  <si>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</si>
  <si>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</si>
  <si>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</si>
  <si>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</si>
  <si>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</si>
  <si>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</si>
  <si>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</si>
  <si>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</si>
  <si>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</si>
  <si>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</si>
  <si>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</si>
  <si>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</si>
  <si>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</si>
  <si>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</si>
  <si>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</si>
  <si>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</si>
  <si>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</si>
  <si>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</si>
  <si>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</si>
  <si>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</si>
  <si>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</si>
  <si>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</si>
  <si>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</si>
  <si>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</si>
  <si>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</si>
  <si>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</si>
  <si>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</si>
  <si>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</si>
  <si>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</si>
  <si>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</si>
  <si>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</si>
  <si>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</si>
  <si>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</si>
  <si>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</si>
  <si>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</si>
  <si>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</si>
  <si>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</si>
  <si>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</si>
  <si>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</si>
  <si>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</si>
  <si>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</si>
  <si>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</si>
  <si>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</si>
  <si>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</si>
  <si>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</si>
  <si>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</si>
  <si>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</si>
  <si>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</si>
  <si>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</si>
  <si>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</si>
  <si>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</si>
  <si>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</si>
  <si>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</si>
  <si>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</si>
  <si>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</si>
  <si>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</si>
  <si>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</si>
  <si>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</si>
  <si>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</si>
  <si>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</si>
  <si>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</si>
  <si>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</si>
  <si>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</si>
  <si>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</si>
  <si>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</si>
  <si>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</si>
  <si>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</si>
  <si>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</si>
  <si>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</si>
  <si>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</si>
  <si>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</si>
  <si>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</si>
  <si>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</si>
  <si>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</si>
  <si>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</si>
  <si>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</si>
  <si>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</si>
  <si>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</si>
  <si>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</si>
  <si>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</si>
  <si>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</si>
  <si>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</si>
  <si>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</si>
  <si>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</si>
  <si>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</si>
  <si>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</si>
  <si>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</si>
  <si>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</si>
  <si>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</si>
  <si>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</si>
  <si>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</si>
  <si>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</si>
  <si>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</si>
  <si>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</si>
  <si>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</si>
  <si>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</si>
  <si>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</si>
  <si>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</si>
  <si>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</si>
  <si>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</si>
  <si>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</si>
  <si>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</si>
  <si>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</si>
  <si>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</si>
  <si>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</si>
  <si>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</si>
  <si>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</si>
  <si>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</si>
  <si>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</si>
  <si>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</si>
  <si>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</si>
  <si>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</si>
  <si>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</si>
  <si>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</si>
  <si>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</si>
  <si>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</si>
  <si>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</si>
  <si>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</si>
  <si>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</si>
  <si>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</si>
  <si>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</si>
  <si>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</si>
  <si>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</si>
  <si>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</si>
  <si>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</si>
  <si>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</si>
  <si>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</si>
  <si>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</si>
  <si>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</si>
  <si>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</si>
  <si>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</si>
  <si>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</si>
  <si>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</si>
  <si>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</si>
  <si>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</si>
  <si>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</si>
  <si>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</si>
  <si>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</si>
  <si>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</si>
  <si>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</si>
  <si>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</si>
  <si>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</si>
  <si>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</si>
  <si>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</si>
  <si>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</si>
  <si>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</si>
  <si>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</si>
  <si>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</si>
  <si>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</si>
  <si>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</si>
  <si>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</si>
  <si>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</si>
  <si>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</si>
  <si>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</si>
  <si>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</si>
  <si>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</si>
  <si>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</si>
  <si>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</si>
  <si>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</si>
  <si>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</si>
  <si>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</si>
  <si>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</si>
  <si>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</si>
  <si>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</si>
  <si>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</si>
  <si>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</si>
  <si>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</si>
  <si>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</si>
  <si>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</si>
  <si>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</si>
  <si>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</si>
  <si>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</si>
  <si>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</si>
  <si>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</si>
  <si>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</si>
  <si>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</si>
  <si>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</si>
  <si>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</si>
  <si>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</si>
  <si>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</si>
  <si>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</si>
  <si>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</si>
  <si>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</si>
  <si>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</si>
  <si>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</si>
  <si>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</si>
  <si>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</si>
  <si>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</si>
  <si>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</si>
  <si>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</si>
  <si>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</si>
  <si>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</si>
  <si>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</si>
  <si>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</si>
  <si>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</si>
  <si>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</si>
  <si>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</si>
  <si>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</si>
  <si>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</si>
  <si>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</si>
  <si>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</si>
  <si>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</si>
  <si>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</si>
  <si>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</si>
  <si>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</si>
  <si>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</si>
  <si>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</si>
  <si>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</si>
  <si>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</si>
  <si>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</si>
  <si>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</si>
  <si>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</si>
  <si>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</si>
  <si>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</si>
  <si>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</si>
  <si>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</si>
  <si>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</si>
  <si>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</si>
  <si>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</si>
  <si>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</si>
  <si>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</si>
  <si>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</si>
  <si>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</si>
  <si>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</si>
  <si>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</si>
  <si>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</si>
  <si>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</si>
  <si>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</si>
  <si>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</si>
  <si>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</si>
  <si>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</si>
  <si>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</si>
  <si>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</si>
  <si>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</si>
  <si>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</si>
  <si>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</si>
  <si>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</si>
  <si>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</si>
  <si>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</si>
  <si>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</si>
  <si>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</si>
  <si>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</si>
  <si>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</si>
  <si>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</si>
  <si>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</si>
  <si>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</si>
  <si>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</si>
  <si>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</si>
  <si>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</si>
  <si>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</si>
  <si>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</si>
  <si>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</si>
  <si>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</si>
  <si>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</si>
  <si>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</si>
  <si>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</si>
  <si>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</si>
  <si>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</si>
  <si>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</si>
  <si>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</si>
  <si>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</si>
  <si>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</si>
  <si>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</si>
  <si>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</si>
  <si>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</si>
  <si>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</si>
  <si>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</si>
  <si>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</si>
  <si>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</si>
  <si>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</si>
  <si>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</si>
  <si>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</si>
  <si>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</si>
  <si>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</si>
  <si>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</si>
  <si>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</si>
  <si>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</si>
  <si>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</si>
  <si>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</si>
  <si>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</si>
  <si>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</si>
  <si>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</si>
  <si>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</si>
  <si>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</si>
  <si>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</si>
  <si>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</si>
  <si>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</si>
  <si>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</si>
  <si>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</si>
  <si>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</si>
  <si>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</si>
  <si>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</si>
  <si>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</si>
  <si>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</si>
  <si>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</si>
  <si>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</si>
  <si>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</si>
  <si>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</si>
  <si>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</si>
  <si>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</si>
  <si>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</si>
  <si>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</si>
  <si>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</si>
  <si>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</si>
  <si>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</si>
  <si>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</si>
  <si>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</si>
  <si>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</si>
  <si>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</si>
  <si>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</si>
  <si>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</si>
  <si>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</si>
  <si>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</si>
  <si>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</si>
  <si>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</si>
  <si>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</si>
  <si>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</si>
  <si>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</si>
  <si>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</si>
  <si>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</si>
  <si>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</si>
  <si>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</si>
  <si>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</si>
  <si>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</si>
  <si>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</si>
  <si>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</si>
  <si>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</si>
  <si>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</si>
  <si>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</si>
  <si>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</si>
  <si>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</si>
  <si>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</si>
  <si>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</si>
  <si>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</si>
  <si>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</si>
  <si>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</si>
  <si>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</si>
  <si>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</si>
  <si>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</si>
  <si>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</si>
  <si>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</si>
  <si>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</si>
  <si>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</si>
  <si>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</si>
  <si>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</si>
  <si>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</si>
  <si>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</si>
  <si>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</si>
  <si>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</si>
  <si>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</si>
  <si>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</si>
  <si>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</si>
  <si>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</si>
  <si>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</si>
  <si>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</si>
  <si>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</si>
  <si>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</si>
  <si>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</si>
  <si>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</si>
  <si>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</si>
  <si>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</si>
  <si>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</si>
  <si>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</si>
  <si>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</si>
  <si>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</si>
  <si>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</si>
  <si>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</si>
  <si>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</si>
  <si>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</si>
  <si>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</si>
  <si>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</si>
  <si>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</si>
  <si>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</si>
  <si>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</si>
  <si>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</si>
  <si>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</si>
  <si>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</si>
  <si>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</si>
  <si>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</si>
  <si>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</si>
  <si>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</si>
  <si>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</si>
  <si>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</si>
  <si>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</si>
  <si>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</si>
  <si>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</si>
  <si>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</si>
  <si>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</si>
  <si>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</si>
  <si>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</si>
  <si>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</si>
  <si>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</si>
  <si>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</si>
  <si>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</si>
  <si>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</si>
  <si>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</si>
  <si>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</si>
  <si>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</si>
  <si>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</si>
  <si>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</si>
  <si>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</si>
  <si>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</si>
  <si>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</si>
  <si>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</si>
  <si>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</si>
  <si>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</si>
  <si>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</si>
  <si>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</si>
  <si>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</si>
  <si>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</si>
  <si>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</si>
  <si>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</si>
  <si>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</si>
  <si>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</si>
  <si>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</si>
  <si>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</si>
  <si>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</si>
  <si>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</si>
  <si>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</si>
  <si>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</si>
  <si>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</si>
  <si>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</si>
  <si>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</si>
  <si>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</si>
  <si>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</si>
  <si>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</si>
  <si>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</si>
  <si>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</si>
  <si>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</si>
  <si>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</si>
  <si>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</si>
  <si>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</si>
  <si>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</si>
  <si>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</si>
  <si>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</si>
  <si>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</si>
  <si>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</si>
  <si>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</si>
  <si>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</si>
  <si>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</si>
  <si>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</si>
  <si>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</si>
  <si>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</si>
  <si>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</si>
  <si>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</si>
  <si>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</si>
  <si>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</si>
  <si>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</si>
  <si>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</si>
  <si>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</si>
  <si>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</si>
  <si>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</si>
  <si>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</si>
  <si>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</si>
  <si>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</si>
  <si>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</si>
  <si>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</si>
  <si>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</si>
  <si>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</si>
  <si>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</si>
  <si>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</si>
  <si>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</si>
  <si>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</si>
  <si>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</si>
  <si>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</si>
  <si>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</si>
  <si>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</si>
  <si>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</si>
  <si>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</si>
  <si>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</si>
  <si>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</si>
  <si>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</si>
  <si>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</si>
  <si>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</si>
  <si>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</si>
  <si>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</si>
  <si>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</si>
  <si>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</si>
  <si>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</si>
  <si>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</si>
  <si>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</si>
  <si>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</si>
  <si>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</si>
  <si>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</si>
  <si>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</si>
  <si>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</si>
  <si>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</si>
  <si>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</si>
  <si>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</si>
  <si>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</si>
  <si>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</si>
  <si>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</si>
  <si>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</si>
  <si>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</si>
  <si>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</si>
  <si>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</si>
  <si>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</si>
  <si>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</si>
  <si>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</si>
  <si>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</si>
  <si>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</si>
  <si>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</si>
  <si>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</si>
  <si>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</si>
  <si>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</si>
  <si>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</si>
  <si>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</si>
  <si>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</si>
  <si>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</si>
  <si>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</si>
  <si>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</si>
  <si>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</si>
  <si>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</si>
  <si>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</si>
  <si>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</si>
  <si>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</si>
  <si>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</si>
  <si>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</si>
  <si>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</si>
  <si>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</si>
  <si>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</si>
  <si>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</si>
  <si>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</si>
  <si>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</si>
  <si>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</si>
  <si>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</si>
  <si>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</si>
  <si>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</si>
  <si>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</si>
  <si>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</si>
  <si>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</si>
  <si>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</si>
  <si>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</si>
  <si>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</si>
  <si>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</si>
  <si>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</si>
  <si>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</si>
  <si>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</si>
  <si>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</si>
  <si>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</si>
  <si>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</si>
  <si>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</si>
  <si>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</si>
  <si>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</si>
  <si>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</si>
  <si>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</si>
  <si>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</si>
  <si>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</si>
  <si>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</si>
  <si>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</si>
  <si>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</si>
  <si>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</si>
  <si>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</si>
  <si>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</si>
  <si>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</si>
  <si>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</si>
  <si>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</si>
  <si>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</si>
  <si>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</si>
  <si>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</si>
  <si>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</si>
  <si>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</si>
  <si>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</si>
  <si>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</si>
  <si>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</si>
  <si>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</si>
  <si>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</si>
  <si>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</si>
  <si>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</si>
  <si>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</si>
  <si>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</si>
  <si>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</si>
  <si>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</si>
  <si>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</si>
  <si>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</si>
  <si>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</si>
  <si>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</si>
  <si>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</si>
  <si>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</si>
  <si>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</si>
  <si>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</si>
  <si>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</si>
  <si>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</si>
  <si>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</si>
  <si>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</si>
  <si>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</si>
  <si>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</si>
  <si>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</si>
  <si>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</si>
  <si>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</si>
  <si>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</si>
  <si>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</si>
  <si>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</si>
  <si>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</si>
  <si>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</si>
  <si>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</si>
  <si>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</si>
  <si>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</si>
  <si>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</si>
  <si>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</si>
  <si>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</si>
  <si>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</si>
  <si>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</si>
  <si>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</si>
  <si>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</si>
  <si>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</si>
  <si>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</si>
  <si>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</si>
  <si>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</si>
  <si>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</si>
  <si>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</si>
  <si>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</si>
  <si>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</si>
  <si>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</si>
  <si>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</si>
  <si>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</si>
  <si>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</si>
  <si>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</si>
  <si>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</si>
  <si>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</si>
  <si>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</si>
  <si>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</si>
  <si>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</si>
  <si>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</si>
  <si>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</si>
  <si>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</si>
  <si>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</si>
  <si>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</si>
  <si>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</si>
  <si>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</si>
  <si>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</si>
  <si>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</si>
  <si>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</si>
  <si>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</si>
  <si>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</si>
  <si>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</si>
  <si>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</si>
  <si>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</si>
  <si>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</si>
  <si>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</si>
  <si>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</si>
  <si>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</si>
  <si>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</si>
  <si>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</si>
  <si>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</si>
  <si>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</si>
  <si>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</si>
  <si>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</si>
  <si>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</si>
  <si>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</si>
  <si>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</si>
  <si>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</si>
  <si>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</si>
  <si>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</si>
  <si>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</si>
  <si>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</si>
  <si>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</si>
  <si>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</si>
  <si>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</si>
  <si>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</si>
  <si>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</si>
  <si>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</si>
  <si>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</si>
  <si>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</si>
  <si>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</si>
  <si>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</si>
  <si>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</si>
  <si>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</si>
  <si>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</si>
  <si>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</si>
  <si>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</si>
  <si>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</si>
  <si>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</si>
  <si>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</si>
  <si>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</si>
  <si>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</si>
  <si>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</si>
  <si>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</si>
  <si>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</si>
  <si>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</si>
  <si>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</si>
  <si>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</si>
  <si>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</si>
  <si>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</si>
  <si>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</si>
  <si>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</si>
  <si>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</si>
  <si>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</si>
  <si>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</si>
  <si>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</si>
  <si>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</si>
  <si>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</si>
  <si>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</si>
  <si>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</si>
  <si>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</si>
  <si>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</si>
  <si>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</si>
  <si>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</si>
  <si>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</si>
  <si>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</si>
  <si>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</si>
  <si>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</si>
  <si>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</si>
  <si>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</si>
  <si>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</si>
  <si>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</si>
  <si>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</si>
  <si>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</si>
  <si>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</si>
  <si>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</si>
  <si>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</si>
  <si>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</si>
  <si>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</si>
  <si>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</si>
  <si>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</si>
  <si>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</si>
  <si>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</si>
  <si>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</si>
  <si>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</si>
  <si>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</si>
  <si>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</si>
  <si>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</si>
  <si>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</si>
  <si>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</si>
  <si>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</si>
  <si>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</si>
  <si>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</si>
  <si>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</si>
  <si>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</si>
  <si>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</si>
  <si>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</si>
  <si>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</si>
  <si>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</si>
  <si>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</si>
  <si>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</si>
  <si>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</si>
  <si>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</si>
  <si>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</si>
  <si>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</si>
  <si>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</si>
  <si>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</si>
  <si>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</si>
  <si>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</si>
  <si>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</si>
  <si>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</si>
  <si>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</si>
  <si>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</si>
  <si>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</si>
  <si>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</si>
  <si>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</si>
  <si>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</si>
  <si>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</si>
  <si>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</si>
  <si>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</si>
  <si>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</si>
  <si>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</si>
  <si>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</si>
  <si>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</si>
  <si>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</si>
  <si>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</si>
  <si>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</si>
  <si>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</si>
  <si>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</si>
  <si>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</si>
  <si>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</si>
  <si>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</si>
  <si>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</si>
  <si>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</si>
  <si>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</si>
  <si>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</si>
  <si>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</si>
  <si>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</si>
  <si>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</si>
  <si>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</si>
  <si>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</si>
  <si>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</si>
  <si>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</si>
  <si>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</si>
  <si>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</si>
  <si>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</si>
  <si>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</si>
  <si>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</si>
  <si>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</si>
  <si>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</si>
  <si>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</si>
  <si>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</si>
  <si>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</si>
  <si>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</si>
  <si>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</si>
  <si>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</si>
  <si>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</si>
  <si>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</si>
  <si>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</si>
  <si>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</si>
  <si>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</si>
  <si>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</si>
  <si>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</si>
  <si>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</si>
  <si>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</si>
  <si>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</si>
  <si>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</si>
  <si>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</si>
  <si>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</si>
  <si>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</si>
  <si>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</si>
  <si>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</si>
  <si>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</si>
  <si>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</si>
  <si>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</si>
  <si>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</si>
  <si>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</si>
  <si>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</si>
  <si>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</si>
  <si>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</si>
  <si>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</si>
  <si>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</si>
  <si>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</si>
  <si>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</si>
  <si>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</si>
  <si>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</si>
  <si>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</si>
  <si>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</si>
  <si>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</si>
  <si>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</si>
  <si>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</si>
  <si>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</si>
  <si>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</si>
  <si>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</si>
  <si>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</si>
  <si>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</si>
  <si>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</si>
  <si>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</si>
  <si>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</si>
  <si>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</si>
  <si>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</si>
  <si>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</si>
  <si>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</si>
  <si>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</si>
  <si>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</si>
  <si>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</si>
  <si>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</si>
  <si>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</si>
  <si>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</si>
  <si>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</si>
  <si>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</si>
  <si>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</si>
  <si>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</si>
  <si>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</si>
  <si>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</si>
  <si>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</si>
  <si>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</si>
  <si>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</si>
  <si>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</si>
  <si>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</si>
  <si>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</si>
  <si>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</si>
  <si>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</si>
  <si>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</si>
  <si>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</si>
  <si>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</si>
  <si>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</si>
  <si>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</si>
  <si>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</si>
  <si>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</si>
  <si>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</si>
  <si>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</si>
  <si>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</si>
  <si>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</si>
  <si>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</si>
  <si>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</si>
  <si>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</si>
  <si>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</si>
  <si>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</si>
  <si>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</si>
  <si>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</si>
  <si>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</si>
  <si>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</si>
  <si>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</si>
  <si>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</si>
  <si>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</si>
  <si>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</si>
  <si>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</si>
  <si>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</si>
  <si>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</si>
  <si>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</si>
  <si>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</si>
  <si>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</si>
  <si>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</si>
  <si>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</si>
  <si>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</si>
  <si>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</si>
  <si>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</si>
  <si>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</si>
  <si>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</si>
  <si>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</si>
  <si>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</si>
  <si>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</si>
  <si>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</si>
  <si>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</si>
  <si>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</si>
  <si>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</si>
  <si>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</si>
  <si>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</si>
  <si>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</si>
  <si>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</si>
  <si>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</si>
  <si>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</si>
  <si>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</si>
  <si>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</si>
  <si>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</si>
  <si>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</si>
  <si>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</si>
  <si>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</si>
  <si>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</si>
  <si>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</si>
  <si>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</si>
  <si>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</si>
  <si>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</si>
  <si>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</si>
  <si>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</si>
  <si>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</si>
  <si>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</si>
  <si>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</si>
  <si>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</si>
  <si>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</si>
  <si>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</si>
  <si>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</si>
  <si>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</si>
  <si>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</si>
  <si>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</si>
  <si>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</si>
  <si>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</si>
  <si>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</si>
  <si>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</si>
  <si>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</si>
  <si>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</si>
  <si>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</si>
  <si>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</si>
  <si>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</si>
  <si>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</si>
  <si>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</si>
  <si>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</si>
  <si>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</si>
  <si>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</si>
  <si>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</si>
  <si>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</si>
  <si>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</si>
  <si>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</si>
  <si>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</si>
  <si>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</si>
  <si>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</si>
  <si>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</si>
  <si>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</si>
  <si>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</si>
  <si>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</si>
  <si>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</si>
  <si>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</si>
  <si>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</si>
  <si>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</si>
  <si>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</si>
  <si>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</si>
  <si>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</si>
  <si>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</si>
  <si>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</si>
  <si>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</si>
  <si>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</si>
  <si>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</si>
  <si>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</si>
  <si>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</si>
  <si>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</si>
  <si>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</si>
  <si>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</si>
  <si>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</si>
  <si>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</si>
  <si>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</si>
  <si>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</si>
  <si>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</si>
  <si>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</si>
  <si>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</si>
  <si>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</si>
  <si>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</si>
  <si>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</si>
  <si>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</si>
  <si>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</si>
  <si>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</si>
  <si>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</si>
  <si>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</si>
  <si>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</si>
  <si>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</si>
  <si>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</si>
  <si>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</si>
  <si>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</si>
  <si>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</si>
  <si>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</si>
  <si>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</si>
  <si>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</si>
  <si>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</si>
  <si>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</si>
  <si>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</si>
  <si>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</si>
  <si>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</si>
  <si>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</si>
  <si>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</si>
  <si>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</si>
  <si>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</si>
  <si>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</si>
  <si>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</si>
  <si>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</si>
  <si>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</si>
  <si>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</si>
  <si>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</si>
  <si>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</si>
  <si>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</si>
  <si>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</si>
  <si>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</si>
  <si>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</si>
  <si>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</si>
  <si>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</si>
  <si>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</si>
  <si>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</si>
  <si>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</si>
  <si>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</si>
  <si>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</si>
  <si>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</si>
  <si>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</si>
  <si>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</si>
  <si>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</si>
  <si>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</si>
  <si>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</si>
  <si>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</si>
  <si>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</si>
  <si>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</si>
  <si>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</si>
  <si>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</si>
  <si>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</si>
  <si>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</si>
  <si>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</si>
  <si>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</si>
  <si>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</si>
  <si>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</si>
  <si>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</si>
  <si>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</si>
  <si>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</si>
  <si>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</si>
  <si>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</si>
  <si>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</si>
  <si>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</si>
  <si>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</si>
  <si>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</si>
  <si>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</si>
  <si>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</si>
  <si>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</si>
  <si>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</si>
  <si>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</si>
  <si>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</si>
  <si>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</si>
  <si>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</si>
  <si>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</si>
  <si>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</si>
  <si>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</si>
  <si>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</si>
  <si>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</si>
  <si>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</si>
  <si>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</si>
  <si>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</si>
  <si>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</si>
  <si>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</si>
  <si>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</si>
  <si>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</si>
  <si>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</si>
  <si>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</si>
  <si>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</si>
  <si>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</si>
  <si>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</si>
  <si>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</si>
  <si>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</si>
  <si>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</si>
  <si>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</si>
  <si>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</si>
  <si>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</si>
  <si>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</si>
  <si>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</si>
  <si>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</si>
  <si>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</si>
  <si>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</si>
  <si>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</si>
  <si>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</si>
  <si>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</si>
  <si>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</si>
  <si>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</si>
  <si>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</si>
  <si>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</si>
  <si>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</si>
  <si>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</si>
  <si>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</si>
  <si>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</si>
  <si>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</si>
  <si>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</si>
  <si>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</si>
  <si>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</si>
  <si>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</si>
  <si>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</si>
  <si>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</si>
  <si>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</si>
  <si>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</si>
  <si>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</si>
  <si>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</si>
  <si>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</si>
  <si>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</si>
  <si>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</si>
  <si>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</si>
  <si>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</si>
  <si>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</si>
  <si>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</si>
  <si>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</si>
  <si>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</si>
  <si>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</si>
  <si>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</si>
  <si>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</si>
  <si>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</si>
  <si>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</si>
  <si>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</si>
  <si>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</si>
  <si>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</si>
  <si>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</si>
  <si>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</si>
  <si>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</si>
  <si>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</si>
  <si>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</si>
  <si>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</si>
  <si>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</si>
  <si>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</si>
  <si>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</si>
  <si>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</si>
  <si>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</si>
  <si>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</si>
  <si>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</si>
  <si>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</si>
  <si>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</si>
  <si>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</si>
  <si>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</si>
  <si>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</si>
  <si>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</si>
  <si>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</si>
  <si>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</si>
  <si>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</si>
  <si>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</si>
  <si>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</si>
  <si>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</si>
  <si>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</si>
  <si>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</si>
  <si>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</si>
  <si>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</si>
  <si>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</si>
  <si>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</si>
  <si>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</si>
  <si>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</si>
  <si>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</si>
  <si>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</si>
  <si>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</si>
  <si>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</si>
  <si>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</si>
  <si>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</si>
  <si>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</si>
  <si>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</si>
  <si>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</si>
  <si>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</si>
  <si>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</si>
  <si>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</si>
  <si>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</si>
  <si>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</si>
  <si>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</si>
  <si>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</si>
  <si>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</si>
  <si>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</si>
  <si>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</si>
  <si>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</si>
  <si>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</si>
  <si>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</si>
  <si>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</si>
  <si>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</si>
  <si>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</si>
  <si>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</si>
  <si>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</si>
  <si>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</si>
  <si>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</si>
  <si>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</si>
  <si>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</si>
  <si>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</si>
  <si>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</si>
  <si>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</si>
  <si>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</si>
  <si>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</si>
  <si>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</si>
  <si>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</si>
  <si>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</si>
  <si>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</si>
  <si>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</si>
  <si>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</si>
  <si>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</si>
  <si>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</si>
  <si>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</si>
  <si>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</si>
  <si>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</si>
  <si>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</si>
  <si>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</si>
  <si>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</si>
  <si>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</si>
  <si>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</si>
  <si>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</si>
  <si>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</si>
  <si>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</si>
  <si>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</si>
  <si>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</si>
  <si>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</si>
  <si>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</si>
  <si>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</si>
  <si>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</si>
  <si>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</si>
  <si>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</si>
  <si>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</si>
  <si>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</si>
  <si>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</si>
  <si>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</si>
  <si>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</si>
  <si>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</si>
  <si>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</si>
  <si>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</si>
  <si>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</si>
  <si>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</si>
  <si>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</si>
  <si>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</si>
  <si>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</si>
  <si>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</si>
  <si>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</si>
  <si>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</si>
  <si>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</si>
  <si>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</si>
  <si>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</si>
  <si>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</si>
  <si>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</si>
  <si>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</si>
  <si>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</si>
  <si>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</si>
  <si>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</si>
  <si>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</si>
  <si>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</si>
  <si>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</si>
  <si>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</si>
  <si>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</si>
  <si>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</si>
  <si>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</si>
  <si>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</si>
  <si>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</si>
  <si>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</si>
  <si>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</si>
  <si>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</si>
  <si>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</si>
  <si>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</si>
  <si>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</si>
  <si>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</si>
  <si>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</si>
  <si>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</si>
  <si>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</si>
  <si>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</si>
  <si>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</si>
  <si>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</si>
  <si>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</si>
  <si>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</si>
  <si>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</si>
  <si>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</si>
  <si>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</si>
  <si>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</si>
  <si>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</si>
  <si>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</si>
  <si>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</si>
  <si>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</si>
  <si>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</si>
  <si>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</si>
  <si>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</si>
  <si>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</si>
  <si>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</si>
  <si>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</si>
  <si>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</si>
  <si>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</si>
  <si>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</si>
  <si>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</si>
  <si>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</si>
  <si>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</si>
  <si>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</si>
  <si>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</si>
  <si>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</si>
  <si>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</si>
  <si>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</si>
  <si>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</si>
  <si>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</si>
  <si>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</si>
  <si>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</si>
  <si>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</si>
  <si>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</si>
  <si>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</si>
  <si>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</si>
  <si>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</si>
  <si>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</si>
  <si>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</si>
  <si>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</si>
  <si>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</si>
  <si>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</si>
  <si>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</si>
  <si>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</si>
  <si>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</si>
  <si>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</si>
  <si>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</si>
  <si>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</si>
  <si>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</si>
  <si>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</si>
  <si>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</si>
  <si>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</si>
  <si>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</si>
  <si>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</si>
  <si>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</si>
  <si>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</si>
  <si>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</si>
  <si>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</si>
  <si>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</si>
  <si>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</si>
  <si>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</si>
  <si>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</si>
  <si>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</si>
  <si>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</si>
  <si>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</si>
  <si>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</si>
  <si>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</si>
  <si>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</si>
  <si>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</si>
  <si>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</si>
  <si>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</si>
  <si>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</si>
  <si>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</si>
  <si>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</si>
  <si>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</si>
  <si>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</si>
  <si>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</si>
  <si>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</si>
  <si>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</si>
  <si>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</si>
  <si>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</si>
  <si>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</si>
  <si>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</si>
  <si>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</si>
  <si>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</si>
  <si>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</si>
  <si>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</si>
  <si>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</si>
  <si>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</si>
  <si>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</si>
  <si>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</si>
  <si>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</si>
  <si>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</si>
  <si>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</si>
  <si>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</si>
  <si>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</si>
  <si>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</si>
  <si>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</si>
  <si>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</si>
  <si>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</si>
  <si>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</si>
  <si>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</si>
  <si>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</si>
  <si>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</si>
  <si>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</si>
  <si>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</si>
  <si>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</si>
  <si>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</si>
  <si>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</si>
  <si>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</si>
  <si>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</si>
  <si>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</si>
  <si>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</si>
  <si>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</si>
  <si>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</si>
  <si>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</si>
  <si>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</si>
  <si>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</si>
  <si>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</si>
  <si>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</si>
  <si>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</si>
  <si>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</si>
  <si>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</si>
  <si>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</si>
  <si>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</si>
  <si>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</si>
  <si>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</si>
  <si>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</si>
  <si>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</si>
  <si>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</si>
  <si>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</si>
  <si>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</si>
  <si>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</si>
  <si>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</si>
  <si>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</si>
  <si>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</si>
  <si>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</si>
  <si>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</si>
  <si>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</si>
  <si>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</si>
  <si>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</si>
  <si>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</si>
  <si>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</si>
  <si>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</si>
  <si>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</si>
  <si>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</si>
  <si>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</si>
  <si>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</si>
  <si>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</si>
  <si>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</si>
  <si>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</si>
  <si>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</si>
  <si>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</si>
  <si>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</si>
  <si>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</si>
  <si>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</si>
  <si>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</si>
  <si>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</si>
  <si>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</si>
  <si>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</si>
  <si>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</si>
  <si>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</si>
  <si>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</si>
  <si>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</si>
  <si>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</si>
  <si>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</si>
  <si>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</si>
  <si>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</si>
  <si>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</si>
  <si>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</si>
  <si>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</si>
  <si>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</si>
  <si>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</si>
  <si>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</si>
  <si>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</si>
  <si>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</si>
  <si>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</si>
  <si>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</si>
  <si>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</si>
  <si>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</si>
  <si>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</si>
  <si>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</si>
  <si>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</si>
  <si>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</si>
  <si>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</si>
  <si>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</si>
  <si>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</si>
  <si>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</si>
  <si>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</si>
  <si>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</si>
  <si>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</si>
  <si>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</si>
  <si>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</si>
  <si>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</si>
  <si>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</si>
  <si>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</si>
  <si>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</si>
  <si>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</si>
  <si>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</si>
  <si>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</si>
  <si>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</si>
  <si>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</si>
  <si>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</si>
  <si>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</si>
  <si>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</si>
  <si>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</si>
  <si>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</si>
  <si>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</si>
  <si>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</si>
  <si>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</si>
  <si>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</si>
  <si>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</si>
  <si>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</si>
  <si>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</si>
  <si>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</si>
  <si>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</si>
  <si>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</si>
  <si>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</si>
  <si>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</si>
  <si>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</si>
  <si>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</si>
  <si>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</si>
  <si>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</si>
  <si>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</si>
  <si>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</si>
  <si>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</si>
  <si>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</si>
  <si>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</si>
  <si>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</si>
  <si>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</si>
  <si>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</si>
  <si>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</si>
  <si>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</si>
  <si>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</si>
  <si>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</si>
  <si>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</si>
  <si>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</si>
  <si>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</si>
  <si>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</si>
  <si>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</si>
  <si>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</si>
  <si>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</si>
  <si>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</si>
  <si>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</si>
  <si>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</si>
  <si>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</si>
  <si>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</si>
  <si>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</si>
  <si>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</si>
  <si>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</si>
  <si>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</si>
  <si>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</si>
  <si>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</si>
  <si>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</si>
  <si>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</si>
  <si>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</si>
  <si>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</si>
  <si>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</si>
  <si>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</si>
  <si>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</si>
  <si>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</si>
  <si>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</si>
  <si>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</si>
  <si>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</si>
  <si>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</si>
  <si>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</si>
  <si>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</si>
  <si>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</si>
  <si>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</si>
  <si>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</si>
  <si>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</si>
  <si>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</si>
  <si>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</si>
  <si>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</si>
  <si>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</si>
  <si>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</si>
  <si>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</si>
  <si>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</si>
  <si>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</si>
  <si>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</si>
  <si>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</si>
  <si>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</si>
  <si>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</si>
  <si>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</si>
  <si>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</si>
  <si>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</si>
  <si>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</si>
  <si>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</si>
  <si>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</si>
  <si>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</si>
  <si>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</si>
  <si>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</si>
  <si>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</si>
  <si>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</si>
  <si>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</si>
  <si>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</si>
  <si>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</si>
  <si>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</si>
  <si>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</si>
  <si>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</si>
  <si>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</si>
  <si>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</si>
  <si>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</si>
  <si>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</si>
  <si>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</si>
  <si>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</si>
  <si>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</si>
  <si>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</si>
  <si>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</si>
  <si>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</si>
  <si>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</si>
  <si>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</si>
  <si>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</si>
  <si>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</si>
  <si>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</si>
  <si>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</si>
  <si>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</si>
  <si>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</si>
  <si>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</si>
  <si>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</si>
  <si>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</si>
  <si>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</si>
  <si>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</si>
  <si>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</si>
  <si>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</si>
  <si>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</si>
  <si>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</si>
  <si>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</si>
  <si>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</si>
  <si>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</si>
  <si>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</si>
  <si>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</si>
  <si>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</si>
  <si>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</si>
  <si>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</si>
  <si>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</si>
  <si>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</si>
  <si>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</si>
  <si>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</si>
  <si>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</si>
  <si>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</si>
  <si>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</si>
  <si>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</si>
  <si>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</si>
  <si>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</si>
  <si>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</si>
  <si>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</si>
  <si>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</si>
  <si>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</si>
  <si>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</si>
  <si>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</si>
  <si>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</si>
  <si>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</si>
  <si>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</si>
  <si>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</si>
  <si>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</si>
  <si>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</si>
  <si>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</si>
  <si>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</si>
  <si>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</si>
  <si>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</si>
  <si>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</si>
  <si>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</si>
  <si>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</si>
  <si>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</si>
  <si>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</si>
  <si>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</si>
  <si>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</si>
  <si>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</si>
  <si>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</si>
  <si>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</si>
  <si>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</si>
  <si>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</si>
  <si>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</si>
  <si>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</si>
  <si>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</si>
  <si>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</si>
  <si>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</si>
  <si>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</si>
  <si>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</si>
  <si>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</si>
  <si>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</si>
  <si>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</si>
  <si>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</si>
  <si>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</si>
  <si>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</si>
  <si>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</si>
  <si>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</si>
  <si>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</si>
  <si>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</si>
  <si>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</si>
  <si>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</si>
  <si>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</si>
  <si>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</si>
  <si>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</si>
  <si>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</si>
  <si>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</si>
  <si>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</si>
  <si>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</si>
  <si>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</si>
  <si>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</si>
  <si>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</si>
  <si>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</si>
  <si>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</si>
  <si>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</si>
  <si>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</si>
  <si>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</si>
  <si>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</si>
  <si>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</si>
  <si>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</si>
  <si>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</si>
  <si>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</si>
  <si>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</si>
  <si>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</si>
  <si>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</si>
  <si>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</si>
  <si>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</si>
  <si>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</si>
  <si>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</si>
  <si>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</si>
  <si>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</si>
  <si>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</si>
  <si>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</si>
  <si>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</si>
  <si>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</si>
  <si>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</si>
  <si>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</si>
  <si>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</si>
  <si>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</si>
  <si>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</si>
  <si>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</si>
  <si>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</si>
  <si>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</si>
  <si>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</si>
  <si>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</si>
  <si>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</si>
  <si>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</si>
  <si>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</si>
  <si>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</si>
  <si>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</si>
  <si>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</si>
  <si>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</si>
  <si>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</si>
  <si>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</si>
  <si>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</si>
  <si>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</si>
  <si>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</si>
  <si>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</si>
  <si>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</si>
  <si>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</si>
  <si>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</si>
  <si>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</si>
  <si>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</si>
  <si>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</si>
  <si>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</si>
  <si>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</si>
  <si>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</si>
  <si>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</si>
  <si>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</si>
  <si>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</si>
  <si>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</si>
  <si>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</si>
  <si>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</si>
  <si>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</si>
  <si>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</si>
  <si>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</si>
  <si>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</si>
  <si>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</si>
  <si>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</si>
  <si>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</si>
  <si>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</si>
  <si>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</si>
  <si>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</si>
  <si>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</si>
  <si>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</si>
  <si>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</si>
  <si>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</si>
  <si>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</si>
  <si>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</si>
  <si>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</si>
  <si>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</si>
  <si>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</si>
  <si>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</si>
  <si>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</si>
  <si>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</si>
  <si>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</si>
  <si>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</si>
  <si>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</si>
  <si>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</si>
  <si>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</si>
  <si>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</si>
  <si>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</si>
  <si>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</si>
  <si>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</si>
  <si>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</si>
  <si>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</si>
  <si>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</si>
  <si>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</si>
  <si>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</si>
  <si>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</si>
  <si>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</si>
  <si>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</si>
  <si>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</si>
  <si>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</si>
  <si>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</si>
  <si>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</si>
  <si>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</si>
  <si>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</si>
  <si>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</si>
  <si>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</si>
  <si>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</si>
  <si>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</si>
  <si>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</si>
  <si>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</si>
  <si>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</si>
  <si>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</si>
  <si>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</si>
  <si>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</si>
  <si>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</si>
  <si>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</si>
  <si>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</si>
  <si>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</si>
  <si>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</si>
  <si>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</si>
  <si>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</si>
  <si>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</si>
  <si>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</si>
  <si>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</si>
  <si>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</si>
  <si>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</si>
  <si>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</si>
  <si>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</si>
  <si>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</si>
  <si>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</si>
  <si>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</si>
  <si>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</si>
  <si>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</si>
  <si>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</si>
  <si>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</si>
  <si>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</si>
  <si>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</si>
  <si>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</si>
  <si>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</si>
  <si>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</si>
  <si>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</si>
  <si>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</si>
  <si>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</si>
  <si>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</si>
  <si>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</si>
  <si>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</si>
  <si>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</si>
  <si>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</si>
  <si>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</si>
  <si>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</si>
  <si>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</si>
  <si>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</si>
  <si>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</si>
  <si>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</si>
  <si>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</si>
  <si>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</si>
  <si>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</si>
  <si>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</si>
  <si>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</si>
  <si>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</si>
  <si>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</si>
  <si>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</si>
  <si>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</si>
  <si>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</si>
  <si>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</si>
  <si>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</si>
  <si>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</si>
  <si>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</si>
  <si>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</si>
  <si>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</si>
  <si>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</si>
  <si>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</si>
  <si>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</si>
  <si>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</si>
  <si>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</si>
  <si>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</si>
  <si>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</si>
  <si>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</si>
  <si>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</si>
  <si>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</si>
  <si>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</si>
  <si>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</si>
  <si>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</si>
  <si>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</si>
  <si>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</si>
  <si>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</si>
  <si>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</si>
  <si>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</si>
  <si>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</si>
  <si>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</si>
  <si>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</si>
  <si>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</si>
  <si>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</si>
  <si>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</si>
  <si>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</si>
  <si>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</si>
  <si>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</si>
  <si>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</si>
  <si>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</si>
  <si>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</si>
  <si>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</si>
  <si>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</si>
  <si>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</si>
  <si>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</si>
  <si>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</si>
  <si>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</si>
  <si>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</si>
  <si>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</si>
  <si>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</si>
  <si>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</si>
  <si>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</si>
  <si>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</si>
  <si>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</si>
  <si>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</si>
  <si>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</si>
  <si>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</si>
  <si>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</si>
  <si>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</si>
  <si>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</si>
  <si>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</si>
  <si>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</si>
  <si>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</si>
  <si>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</si>
  <si>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</si>
  <si>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</si>
  <si>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</si>
  <si>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</si>
  <si>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</si>
  <si>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</si>
  <si>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</si>
  <si>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</si>
  <si>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</si>
  <si>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</si>
  <si>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</si>
  <si>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</si>
  <si>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</si>
  <si>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</si>
  <si>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</si>
  <si>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</si>
  <si>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</si>
  <si>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</si>
  <si>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</si>
  <si>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</si>
  <si>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</si>
  <si>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</si>
  <si>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</si>
  <si>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</si>
  <si>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</si>
  <si>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</si>
  <si>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</si>
  <si>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</si>
  <si>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</si>
  <si>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</si>
  <si>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</si>
  <si>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</si>
  <si>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</si>
  <si>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</si>
  <si>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</si>
  <si>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</si>
  <si>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</si>
  <si>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</si>
  <si>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</si>
  <si>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</si>
  <si>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</si>
  <si>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</si>
  <si>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</si>
  <si>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</si>
  <si>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</si>
  <si>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</si>
  <si>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</si>
  <si>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</si>
  <si>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</si>
  <si>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</si>
  <si>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</si>
  <si>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</si>
  <si>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</si>
  <si>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</si>
  <si>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</si>
  <si>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</si>
  <si>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</si>
  <si>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</si>
  <si>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</si>
  <si>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</si>
  <si>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</si>
  <si>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</si>
  <si>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</si>
  <si>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</si>
  <si>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</si>
  <si>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</si>
  <si>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</si>
  <si>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</si>
  <si>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</si>
  <si>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</si>
  <si>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</si>
  <si>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</si>
  <si>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</si>
  <si>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</si>
  <si>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</si>
  <si>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</si>
  <si>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</si>
  <si>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</si>
  <si>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</si>
  <si>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</si>
  <si>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</si>
  <si>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</si>
  <si>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</si>
  <si>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</si>
  <si>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</si>
  <si>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</si>
  <si>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</si>
  <si>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</si>
  <si>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</si>
  <si>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</si>
  <si>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</si>
  <si>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</si>
  <si>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</si>
  <si>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</si>
  <si>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</si>
  <si>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</si>
  <si>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</si>
  <si>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</si>
  <si>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</si>
  <si>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</si>
  <si>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</si>
  <si>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</si>
  <si>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</si>
  <si>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</si>
  <si>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</si>
  <si>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</si>
  <si>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</si>
  <si>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</si>
  <si>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</si>
  <si>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</si>
  <si>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</si>
  <si>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</si>
  <si>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</si>
  <si>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</si>
  <si>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</si>
  <si>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</si>
  <si>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</si>
  <si>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</si>
  <si>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</si>
  <si>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</si>
  <si>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</si>
  <si>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</si>
  <si>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</si>
  <si>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</si>
  <si>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</si>
  <si>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</si>
  <si>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</si>
  <si>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</si>
  <si>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</si>
  <si>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</si>
  <si>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</si>
  <si>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</si>
  <si>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</si>
  <si>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</si>
  <si>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</si>
  <si>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</si>
  <si>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</si>
  <si>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</si>
  <si>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</si>
  <si>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</si>
  <si>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</si>
  <si>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</si>
  <si>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</si>
  <si>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</si>
  <si>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</si>
  <si>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</si>
  <si>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</si>
  <si>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</si>
  <si>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</si>
  <si>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</si>
  <si>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</si>
  <si>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</si>
  <si>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</si>
  <si>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</si>
  <si>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</si>
  <si>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</si>
  <si>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</si>
  <si>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</si>
  <si>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</si>
  <si>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</si>
  <si>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</si>
  <si>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</si>
  <si>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</si>
  <si>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</si>
  <si>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</si>
  <si>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</si>
  <si>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</si>
  <si>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</si>
  <si>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</si>
  <si>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</si>
  <si>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</si>
  <si>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</si>
  <si>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</si>
  <si>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</si>
  <si>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</si>
  <si>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</si>
  <si>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</si>
  <si>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</si>
  <si>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</si>
  <si>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</si>
  <si>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</si>
  <si>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</si>
  <si>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</si>
  <si>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</si>
  <si>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</si>
  <si>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</si>
  <si>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</si>
  <si>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</si>
  <si>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</si>
  <si>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</si>
  <si>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</si>
  <si>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</si>
  <si>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</si>
  <si>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</si>
  <si>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</si>
  <si>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</si>
  <si>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</si>
  <si>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</si>
  <si>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</si>
  <si>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</si>
  <si>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</si>
  <si>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</si>
  <si>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</si>
  <si>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</si>
  <si>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</si>
  <si>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</si>
  <si>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</si>
  <si>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</si>
  <si>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</si>
  <si>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</si>
  <si>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</si>
  <si>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</si>
  <si>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</si>
  <si>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</si>
  <si>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</si>
  <si>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</si>
  <si>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</si>
  <si>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</si>
  <si>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</si>
  <si>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</si>
  <si>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</si>
  <si>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</si>
  <si>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</si>
  <si>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</si>
  <si>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</si>
  <si>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</si>
  <si>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</si>
  <si>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</si>
  <si>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</si>
  <si>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</si>
  <si>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</si>
  <si>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</si>
  <si>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</si>
  <si>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</si>
  <si>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</si>
  <si>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</si>
  <si>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</si>
  <si>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</si>
  <si>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</si>
  <si>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</si>
  <si>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</si>
  <si>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</si>
  <si>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</si>
  <si>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</si>
  <si>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</si>
  <si>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</si>
  <si>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</si>
  <si>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</si>
  <si>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</si>
  <si>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</si>
  <si>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</si>
  <si>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</si>
  <si>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</si>
  <si>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</si>
  <si>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</si>
  <si>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</si>
  <si>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</si>
  <si>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</si>
  <si>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</si>
  <si>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</si>
  <si>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</si>
  <si>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</si>
  <si>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</si>
  <si>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</si>
  <si>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</si>
  <si>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</si>
  <si>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</si>
  <si>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</si>
  <si>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</si>
  <si>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</si>
  <si>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</si>
  <si>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</si>
  <si>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</si>
  <si>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</si>
  <si>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</si>
  <si>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</si>
  <si>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</si>
  <si>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</si>
  <si>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</si>
  <si>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</si>
  <si>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</si>
  <si>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</si>
  <si>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</si>
  <si>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</si>
  <si>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</si>
  <si>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</si>
  <si>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</si>
  <si>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</si>
  <si>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</si>
  <si>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</si>
  <si>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</si>
  <si>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</si>
  <si>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</si>
  <si>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</si>
  <si>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</si>
  <si>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</si>
  <si>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</si>
  <si>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</si>
  <si>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</si>
  <si>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</si>
  <si>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</si>
  <si>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</si>
  <si>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</si>
  <si>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</si>
  <si>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</si>
  <si>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</si>
  <si>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</si>
  <si>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</si>
  <si>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</si>
  <si>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</si>
  <si>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</si>
  <si>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</si>
  <si>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</si>
  <si>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</si>
  <si>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</si>
  <si>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</si>
  <si>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</si>
  <si>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</si>
  <si>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</si>
  <si>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</si>
  <si>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</si>
  <si>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</si>
  <si>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</si>
  <si>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</si>
  <si>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</si>
  <si>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</si>
  <si>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</si>
  <si>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</si>
  <si>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</si>
  <si>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</si>
  <si>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</si>
  <si>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</si>
  <si>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</si>
  <si>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</si>
  <si>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</si>
  <si>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</si>
  <si>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</si>
  <si>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</si>
  <si>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</si>
  <si>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</si>
  <si>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</si>
  <si>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</si>
  <si>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</si>
  <si>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</si>
  <si>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</si>
  <si>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</si>
  <si>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</si>
  <si>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</si>
  <si>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</si>
  <si>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</si>
  <si>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</si>
  <si>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</si>
  <si>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</si>
  <si>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</si>
  <si>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</si>
  <si>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</si>
  <si>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</si>
  <si>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</si>
  <si>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</si>
  <si>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</si>
  <si>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</si>
  <si>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</si>
  <si>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</si>
  <si>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</si>
  <si>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</si>
  <si>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</si>
  <si>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</si>
  <si>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</si>
  <si>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</si>
  <si>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</si>
  <si>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</si>
  <si>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</si>
  <si>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</si>
  <si>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</si>
  <si>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</si>
  <si>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</si>
  <si>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</si>
  <si>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</si>
  <si>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</si>
  <si>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</si>
  <si>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</si>
  <si>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</si>
  <si>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</si>
  <si>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</si>
  <si>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</si>
  <si>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</si>
  <si>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</si>
  <si>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</si>
  <si>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</si>
  <si>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</si>
  <si>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</si>
  <si>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</si>
  <si>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</si>
  <si>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</si>
  <si>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</si>
  <si>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</si>
  <si>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</si>
  <si>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</si>
  <si>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</si>
  <si>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</si>
  <si>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</si>
  <si>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</si>
  <si>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</si>
  <si>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</si>
  <si>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</si>
  <si>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</si>
  <si>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</si>
  <si>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</si>
  <si>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</si>
  <si>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</si>
  <si>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</si>
  <si>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</si>
  <si>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</si>
  <si>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</si>
  <si>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</si>
  <si>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</si>
  <si>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</si>
  <si>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</si>
  <si>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</si>
  <si>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</si>
  <si>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</si>
  <si>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</si>
  <si>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</si>
  <si>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</si>
  <si>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</si>
  <si>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</si>
  <si>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</si>
  <si>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</si>
  <si>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</si>
  <si>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</si>
  <si>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</si>
  <si>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</si>
  <si>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</si>
  <si>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</si>
  <si>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</si>
  <si>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</si>
  <si>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</si>
  <si>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</si>
  <si>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</si>
  <si>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</si>
  <si>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</si>
  <si>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</si>
  <si>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</si>
  <si>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</si>
  <si>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</si>
  <si>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</si>
  <si>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</si>
  <si>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</si>
  <si>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</si>
  <si>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</si>
  <si>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</si>
  <si>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</si>
  <si>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</si>
  <si>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</si>
  <si>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</si>
  <si>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</si>
  <si>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</si>
  <si>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</si>
  <si>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</si>
  <si>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</si>
  <si>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</si>
  <si>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</si>
  <si>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</si>
  <si>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</si>
  <si>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</si>
  <si>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</si>
  <si>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</si>
  <si>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</si>
  <si>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</si>
  <si>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</si>
  <si>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</si>
  <si>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</si>
  <si>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</si>
  <si>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</si>
  <si>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</si>
  <si>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</si>
  <si>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</si>
  <si>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</si>
  <si>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</si>
  <si>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</si>
  <si>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</si>
  <si>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</si>
  <si>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</si>
  <si>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</si>
  <si>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</si>
  <si>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</si>
  <si>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</si>
  <si>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</si>
  <si>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</si>
  <si>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</si>
  <si>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</si>
  <si>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</si>
  <si>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</si>
  <si>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</si>
  <si>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</si>
  <si>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</si>
  <si>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</si>
  <si>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</si>
  <si>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</si>
  <si>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</si>
  <si>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</si>
  <si>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</si>
  <si>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</si>
  <si>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</si>
  <si>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</si>
  <si>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</si>
  <si>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</si>
  <si>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</si>
  <si>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</si>
  <si>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</si>
  <si>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</si>
  <si>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</si>
  <si>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</si>
  <si>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</si>
  <si>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</si>
  <si>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</si>
  <si>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</si>
  <si>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</si>
  <si>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</si>
  <si>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</si>
  <si>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</si>
  <si>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</si>
  <si>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</si>
  <si>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</si>
  <si>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</si>
  <si>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</si>
  <si>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</si>
  <si>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</si>
  <si>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</si>
  <si>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</si>
  <si>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</si>
  <si>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</si>
  <si>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</si>
  <si>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</si>
  <si>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</si>
  <si>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</si>
  <si>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</si>
  <si>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</si>
  <si>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</si>
  <si>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</si>
  <si>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</si>
  <si>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</si>
  <si>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</si>
  <si>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</si>
  <si>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</si>
  <si>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</si>
  <si>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</si>
  <si>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</si>
  <si>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</si>
  <si>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</si>
  <si>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</si>
  <si>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</si>
  <si>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</si>
  <si>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</si>
  <si>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</si>
  <si>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</si>
  <si>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</si>
  <si>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</si>
  <si>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</si>
  <si>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</si>
  <si>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</si>
  <si>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</si>
  <si>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</si>
  <si>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</si>
  <si>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</si>
  <si>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</si>
  <si>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</si>
  <si>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</si>
  <si>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</si>
  <si>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</si>
  <si>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</si>
  <si>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</si>
  <si>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</si>
  <si>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</si>
  <si>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</si>
  <si>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</si>
  <si>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</si>
  <si>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</si>
  <si>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</si>
  <si>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</si>
  <si>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</si>
  <si>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</si>
  <si>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</si>
  <si>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</si>
  <si>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</si>
  <si>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</si>
  <si>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</si>
  <si>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</si>
  <si>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</si>
  <si>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</si>
  <si>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</si>
  <si>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</si>
  <si>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</si>
  <si>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</si>
  <si>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</si>
  <si>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</si>
  <si>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</si>
  <si>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</si>
  <si>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</si>
  <si>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</si>
  <si>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</si>
  <si>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</si>
  <si>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</si>
  <si>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</si>
  <si>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</si>
  <si>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</si>
  <si>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</si>
  <si>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</si>
  <si>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</si>
  <si>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</si>
  <si>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</si>
  <si>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</si>
  <si>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</si>
  <si>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</si>
  <si>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</si>
  <si>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</si>
  <si>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</si>
  <si>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</si>
  <si>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</si>
  <si>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</si>
  <si>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</si>
  <si>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</si>
  <si>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</si>
  <si>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</si>
  <si>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</si>
  <si>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</si>
  <si>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</si>
  <si>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</si>
  <si>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</si>
  <si>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</si>
  <si>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</si>
  <si>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</si>
  <si>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</si>
  <si>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</si>
  <si>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</si>
  <si>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</si>
  <si>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</si>
  <si>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</si>
  <si>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</si>
  <si>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</si>
  <si>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</si>
  <si>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</si>
  <si>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</si>
  <si>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</si>
  <si>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</si>
  <si>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</si>
  <si>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</si>
  <si>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</si>
  <si>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</si>
  <si>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</si>
  <si>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</si>
  <si>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</si>
  <si>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</si>
  <si>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</si>
  <si>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</si>
  <si>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</si>
  <si>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</si>
  <si>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</si>
  <si>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</si>
  <si>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</si>
  <si>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</si>
  <si>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</si>
  <si>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</si>
  <si>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</si>
  <si>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</si>
  <si>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</si>
  <si>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</si>
  <si>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</si>
  <si>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</si>
  <si>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</si>
  <si>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</si>
  <si>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</si>
  <si>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</si>
  <si>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</si>
  <si>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</si>
  <si>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</si>
  <si>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</si>
  <si>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</si>
  <si>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</si>
  <si>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</si>
  <si>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</si>
  <si>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</si>
  <si>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</si>
  <si>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</si>
  <si>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</si>
  <si>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</si>
  <si>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</si>
  <si>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</si>
  <si>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</si>
  <si>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</si>
  <si>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</si>
  <si>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</si>
  <si>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</si>
  <si>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</si>
  <si>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</si>
  <si>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</si>
  <si>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</si>
  <si>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</si>
  <si>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</si>
  <si>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</si>
  <si>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</si>
  <si>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</si>
  <si>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</si>
  <si>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</si>
  <si>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</si>
  <si>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</si>
  <si>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</si>
  <si>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</si>
  <si>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</si>
  <si>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</si>
  <si>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</si>
  <si>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</si>
  <si>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</si>
  <si>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</si>
  <si>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</si>
  <si>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</si>
  <si>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</si>
  <si>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</si>
  <si>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</si>
  <si>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</si>
  <si>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</si>
  <si>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</si>
  <si>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</si>
  <si>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</si>
  <si>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</si>
  <si>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</si>
  <si>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</si>
  <si>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</si>
  <si>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</si>
  <si>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</si>
  <si>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</si>
  <si>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</si>
  <si>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</si>
  <si>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</si>
  <si>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</si>
  <si>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</si>
  <si>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</si>
  <si>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</si>
  <si>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</si>
  <si>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</si>
  <si>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</si>
  <si>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</si>
  <si>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</si>
  <si>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</si>
  <si>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</si>
  <si>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</si>
  <si>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</si>
  <si>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</si>
  <si>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</si>
  <si>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</si>
  <si>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</si>
  <si>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</si>
  <si>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</si>
  <si>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</si>
  <si>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</si>
  <si>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</si>
  <si>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</si>
  <si>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</si>
  <si>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</si>
  <si>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</si>
  <si>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</si>
  <si>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</si>
  <si>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</si>
  <si>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</si>
  <si>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</si>
  <si>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</si>
  <si>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</si>
  <si>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</si>
  <si>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</si>
  <si>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</si>
  <si>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</si>
  <si>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</si>
  <si>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</si>
  <si>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</si>
  <si>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</si>
  <si>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</si>
  <si>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</si>
  <si>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</si>
  <si>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</si>
  <si>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</si>
  <si>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</si>
  <si>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</si>
  <si>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</si>
  <si>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</si>
  <si>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</si>
  <si>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</si>
  <si>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</si>
  <si>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</si>
  <si>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</si>
  <si>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</si>
  <si>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</si>
  <si>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</si>
  <si>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</si>
  <si>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</si>
  <si>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</si>
  <si>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</si>
  <si>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</si>
  <si>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</si>
  <si>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</si>
  <si>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</si>
  <si>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</si>
  <si>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</si>
  <si>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</si>
  <si>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</si>
  <si>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</si>
  <si>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</si>
  <si>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</si>
  <si>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</si>
  <si>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</si>
  <si>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</si>
  <si>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</si>
  <si>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</si>
  <si>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</si>
  <si>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</si>
  <si>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</si>
  <si>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</si>
  <si>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</si>
  <si>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</si>
  <si>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</si>
  <si>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</si>
  <si>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</si>
  <si>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</si>
  <si>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</si>
  <si>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</si>
  <si>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</si>
  <si>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</si>
  <si>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</si>
  <si>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</si>
  <si>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</si>
  <si>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</si>
  <si>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</si>
  <si>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</si>
  <si>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</si>
  <si>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</si>
  <si>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</si>
  <si>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</si>
  <si>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</si>
  <si>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</si>
  <si>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</si>
  <si>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</si>
  <si>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</si>
  <si>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</si>
  <si>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</si>
  <si>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</si>
  <si>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</si>
  <si>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</si>
  <si>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</si>
  <si>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</si>
  <si>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</si>
  <si>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</si>
  <si>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</si>
  <si>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</si>
  <si>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</si>
  <si>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</si>
  <si>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</si>
  <si>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</si>
  <si>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</si>
  <si>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</si>
  <si>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</si>
  <si>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</si>
  <si>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</si>
  <si>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</si>
  <si>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</si>
  <si>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</si>
  <si>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</si>
  <si>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</si>
  <si>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</si>
  <si>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</si>
  <si>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</si>
  <si>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</si>
  <si>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</si>
  <si>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</si>
  <si>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</si>
  <si>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</si>
  <si>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</si>
  <si>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</si>
  <si>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</si>
  <si>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</si>
  <si>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</si>
  <si>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</si>
  <si>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</si>
  <si>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</si>
  <si>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</si>
  <si>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</si>
  <si>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</si>
  <si>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</si>
  <si>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</si>
  <si>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</si>
  <si>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</si>
  <si>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</si>
  <si>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</si>
  <si>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</si>
  <si>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</si>
  <si>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</si>
  <si>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</si>
  <si>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</si>
  <si>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</si>
  <si>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</si>
  <si>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</si>
  <si>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</si>
  <si>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</si>
  <si>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</si>
  <si>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</si>
  <si>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</si>
  <si>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</si>
  <si>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</si>
  <si>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</si>
  <si>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</si>
  <si>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</si>
  <si>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</si>
  <si>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</si>
  <si>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</si>
  <si>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</si>
  <si>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</si>
  <si>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</si>
  <si>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</si>
  <si>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</si>
  <si>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</si>
  <si>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</si>
  <si>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</si>
  <si>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</si>
  <si>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</si>
  <si>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</si>
  <si>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</si>
  <si>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</si>
  <si>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</si>
  <si>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</si>
  <si>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</si>
  <si>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</si>
  <si>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</si>
  <si>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</si>
  <si>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</si>
  <si>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</si>
  <si>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</si>
  <si>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</si>
  <si>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</si>
  <si>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</si>
  <si>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</si>
  <si>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</si>
  <si>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</si>
  <si>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</si>
  <si>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</si>
  <si>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</si>
  <si>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</si>
  <si>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</si>
  <si>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</si>
  <si>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</si>
  <si>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</si>
  <si>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</si>
  <si>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</si>
  <si>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</si>
  <si>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</si>
  <si>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</si>
  <si>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</si>
  <si>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</si>
  <si>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</si>
  <si>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</si>
  <si>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</si>
  <si>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</si>
  <si>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</si>
  <si>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</si>
  <si>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</si>
  <si>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</si>
  <si>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</si>
  <si>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</si>
  <si>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</si>
  <si>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</si>
  <si>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</si>
  <si>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</si>
  <si>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</si>
  <si>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</si>
  <si>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</si>
  <si>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</si>
  <si>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</si>
  <si>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</si>
  <si>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</si>
  <si>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</si>
  <si>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</si>
  <si>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</si>
  <si>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</si>
  <si>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</si>
  <si>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</si>
  <si>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</si>
  <si>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</si>
  <si>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</si>
  <si>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</si>
  <si>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</si>
  <si>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</si>
  <si>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</si>
  <si>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</si>
  <si>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</si>
  <si>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</si>
  <si>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</si>
  <si>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</si>
  <si>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</si>
  <si>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</si>
  <si>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</si>
  <si>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</si>
  <si>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</si>
  <si>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</si>
  <si>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</si>
  <si>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</si>
  <si>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</si>
  <si>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</si>
  <si>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</si>
  <si>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</si>
  <si>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</si>
  <si>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</si>
  <si>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</si>
  <si>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</si>
  <si>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</si>
  <si>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</si>
  <si>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</si>
  <si>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</si>
  <si>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</si>
  <si>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</si>
  <si>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</si>
  <si>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</si>
  <si>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</si>
  <si>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</si>
  <si>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</si>
  <si>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</si>
  <si>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</si>
  <si>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</si>
  <si>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</si>
  <si>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</si>
  <si>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</si>
  <si>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</si>
  <si>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</si>
  <si>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</si>
  <si>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</si>
  <si>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</si>
  <si>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</si>
  <si>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</si>
  <si>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</si>
  <si>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</si>
  <si>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</si>
  <si>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</si>
  <si>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</si>
  <si>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</si>
  <si>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</si>
  <si>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</si>
  <si>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</si>
  <si>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</si>
  <si>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</si>
  <si>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</si>
  <si>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</si>
  <si>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</si>
  <si>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</si>
  <si>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</si>
  <si>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</si>
  <si>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</si>
  <si>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</si>
  <si>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</si>
  <si>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</si>
  <si>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</si>
  <si>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</si>
  <si>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</si>
  <si>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</si>
  <si>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</si>
  <si>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</si>
  <si>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</si>
  <si>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</si>
  <si>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</si>
  <si>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</si>
  <si>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</si>
  <si>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</si>
  <si>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</si>
  <si>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</si>
  <si>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</si>
  <si>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</si>
  <si>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</si>
  <si>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</si>
  <si>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</si>
  <si>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</si>
  <si>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</si>
  <si>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</si>
  <si>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</si>
  <si>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</si>
  <si>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</si>
  <si>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</si>
  <si>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</si>
  <si>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</si>
  <si>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</si>
  <si>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</si>
  <si>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</si>
  <si>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</si>
  <si>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</si>
  <si>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</si>
  <si>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</si>
  <si>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</si>
  <si>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</si>
  <si>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</si>
  <si>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</si>
  <si>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</si>
  <si>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</si>
  <si>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</si>
  <si>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</si>
  <si>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</si>
  <si>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</si>
  <si>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</si>
  <si>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</si>
  <si>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</si>
  <si>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</si>
  <si>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</si>
  <si>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</si>
  <si>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</si>
  <si>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</si>
  <si>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</si>
  <si>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</si>
  <si>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</si>
  <si>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</si>
  <si>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</si>
  <si>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</si>
  <si>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</si>
  <si>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</si>
  <si>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</si>
  <si>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</si>
  <si>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</si>
  <si>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</si>
  <si>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</si>
  <si>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</si>
  <si>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</si>
  <si>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</si>
  <si>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</si>
  <si>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</si>
  <si>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</si>
  <si>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</si>
  <si>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</si>
  <si>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</si>
  <si>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</si>
  <si>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</si>
  <si>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</si>
  <si>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</si>
  <si>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</si>
  <si>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</si>
  <si>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</si>
  <si>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</si>
  <si>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</si>
  <si>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</si>
  <si>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</si>
  <si>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</si>
  <si>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</si>
  <si>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</si>
  <si>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</si>
  <si>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</si>
  <si>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</si>
  <si>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</si>
  <si>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</si>
  <si>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</si>
  <si>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</si>
  <si>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</si>
  <si>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</si>
  <si>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</si>
  <si>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</si>
  <si>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</si>
  <si>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</si>
  <si>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</si>
  <si>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</si>
  <si>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</si>
  <si>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</si>
  <si>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</si>
  <si>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</si>
  <si>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</si>
  <si>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</si>
  <si>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</si>
  <si>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</si>
  <si>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</si>
  <si>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</si>
  <si>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</si>
  <si>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</si>
  <si>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</si>
  <si>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</si>
  <si>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</si>
  <si>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</si>
  <si>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</si>
  <si>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</si>
  <si>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</si>
  <si>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</si>
  <si>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</si>
  <si>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</si>
  <si>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</si>
  <si>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</si>
  <si>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</si>
  <si>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</si>
  <si>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</si>
  <si>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</si>
  <si>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</si>
  <si>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</si>
  <si>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</si>
  <si>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</si>
  <si>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</si>
  <si>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</si>
  <si>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</si>
  <si>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</si>
  <si>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</si>
  <si>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</si>
  <si>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</si>
  <si>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</si>
  <si>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</si>
  <si>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</si>
  <si>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</si>
  <si>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</si>
  <si>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</si>
  <si>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</si>
  <si>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</si>
  <si>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</si>
  <si>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</si>
  <si>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</si>
  <si>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</si>
  <si>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</si>
  <si>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</si>
  <si>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</si>
  <si>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</si>
  <si>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</si>
  <si>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</si>
  <si>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</si>
  <si>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</si>
  <si>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</si>
  <si>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</si>
  <si>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</si>
  <si>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</si>
  <si>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</si>
  <si>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</si>
  <si>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</si>
  <si>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</si>
  <si>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</si>
  <si>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</si>
  <si>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</si>
  <si>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</si>
  <si>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</si>
  <si>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</si>
  <si>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</si>
  <si>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</si>
  <si>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</si>
  <si>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</si>
  <si>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</si>
  <si>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</si>
  <si>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</si>
  <si>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</si>
  <si>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</si>
  <si>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</si>
  <si>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</si>
  <si>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</si>
  <si>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</si>
  <si>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</si>
  <si>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</si>
  <si>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</si>
  <si>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</si>
  <si>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</si>
  <si>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</si>
  <si>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</si>
  <si>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</si>
  <si>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</si>
  <si>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</si>
  <si>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</si>
  <si>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</si>
  <si>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</si>
  <si>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</si>
  <si>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</si>
  <si>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</si>
  <si>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</si>
  <si>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</si>
  <si>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</si>
  <si>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</si>
  <si>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</si>
  <si>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</si>
  <si>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</si>
  <si>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</si>
  <si>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</si>
  <si>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</si>
  <si>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</si>
  <si>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</si>
  <si>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</si>
  <si>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</si>
  <si>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</si>
  <si>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</si>
  <si>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</si>
  <si>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</si>
  <si>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</si>
  <si>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</si>
  <si>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</si>
  <si>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</si>
  <si>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</si>
  <si>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</si>
  <si>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</si>
  <si>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</si>
  <si>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</si>
  <si>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</si>
  <si>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</si>
  <si>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</si>
  <si>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</si>
  <si>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</si>
  <si>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</si>
  <si>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</si>
  <si>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</si>
  <si>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</si>
  <si>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</si>
  <si>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</si>
  <si>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</si>
  <si>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</si>
  <si>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</si>
  <si>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</si>
  <si>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</si>
  <si>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</si>
  <si>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</si>
  <si>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</si>
  <si>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</si>
  <si>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</si>
  <si>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</si>
  <si>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</si>
  <si>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</si>
  <si>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</si>
  <si>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</si>
  <si>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</si>
  <si>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</si>
  <si>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</si>
  <si>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</si>
  <si>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</si>
  <si>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</si>
  <si>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</si>
  <si>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</si>
  <si>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</si>
  <si>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</si>
  <si>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</si>
  <si>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</si>
  <si>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</si>
  <si>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</si>
  <si>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</si>
  <si>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</si>
  <si>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</si>
  <si>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</si>
  <si>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</si>
  <si>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</si>
  <si>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</si>
  <si>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</si>
  <si>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</si>
  <si>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</si>
  <si>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</si>
  <si>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</si>
  <si>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</si>
  <si>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</si>
  <si>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</si>
  <si>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</si>
  <si>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</si>
  <si>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</si>
  <si>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</si>
  <si>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</si>
  <si>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</si>
  <si>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</si>
  <si>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</si>
  <si>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</si>
  <si>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</si>
  <si>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</si>
  <si>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</si>
  <si>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</si>
  <si>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</si>
  <si>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</si>
  <si>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</si>
  <si>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</si>
  <si>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</si>
  <si>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</si>
  <si>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</si>
  <si>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</si>
  <si>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</si>
  <si>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</si>
  <si>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</si>
  <si>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</si>
  <si>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</si>
  <si>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</si>
  <si>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</si>
  <si>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</si>
  <si>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</si>
  <si>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</si>
  <si>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</si>
  <si>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</si>
  <si>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</si>
  <si>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</si>
  <si>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</si>
  <si>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</si>
  <si>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</si>
  <si>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</si>
  <si>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</si>
  <si>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</si>
  <si>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</si>
  <si>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</si>
  <si>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</si>
  <si>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</si>
  <si>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</si>
  <si>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</si>
  <si>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</si>
  <si>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</si>
  <si>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</si>
  <si>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</si>
  <si>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</si>
  <si>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</si>
  <si>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</si>
  <si>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</si>
  <si>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</si>
  <si>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</si>
  <si>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</si>
  <si>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</si>
  <si>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</si>
  <si>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</si>
  <si>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</si>
  <si>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</si>
  <si>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</si>
  <si>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</si>
  <si>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</si>
  <si>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</si>
  <si>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</si>
  <si>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</si>
  <si>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</si>
  <si>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</si>
  <si>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</si>
  <si>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</si>
  <si>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</si>
  <si>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</si>
  <si>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</si>
  <si>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</si>
  <si>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</si>
  <si>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</si>
  <si>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</si>
  <si>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</si>
  <si>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</si>
  <si>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</si>
  <si>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</si>
  <si>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</si>
  <si>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</si>
  <si>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</si>
  <si>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</si>
  <si>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</si>
  <si>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</si>
  <si>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</si>
  <si>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</si>
  <si>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</si>
  <si>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</si>
  <si>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</si>
  <si>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</si>
  <si>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</si>
  <si>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</si>
  <si>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</si>
  <si>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</si>
  <si>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</si>
  <si>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</si>
  <si>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</si>
  <si>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</si>
  <si>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</si>
  <si>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</si>
  <si>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</si>
  <si>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</si>
  <si>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</si>
  <si>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</si>
  <si>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</si>
  <si>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</si>
  <si>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</si>
  <si>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</si>
  <si>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</si>
  <si>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</si>
  <si>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</si>
  <si>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</si>
  <si>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</si>
  <si>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</si>
  <si>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</si>
  <si>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</si>
  <si>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</si>
  <si>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</si>
  <si>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</si>
  <si>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</si>
  <si>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</si>
  <si>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</si>
  <si>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</si>
  <si>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</si>
  <si>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</si>
  <si>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</si>
  <si>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</si>
  <si>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</si>
  <si>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</si>
  <si>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</si>
  <si>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</si>
  <si>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</si>
  <si>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</si>
  <si>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</si>
  <si>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</si>
  <si>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</si>
  <si>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</si>
  <si>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</si>
  <si>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</si>
  <si>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</si>
  <si>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</si>
  <si>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</si>
  <si>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</si>
  <si>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</si>
  <si>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</si>
  <si>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</si>
  <si>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</si>
  <si>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</si>
  <si>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</si>
  <si>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</si>
  <si>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</si>
  <si>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</si>
  <si>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</si>
  <si>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</si>
  <si>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</si>
  <si>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</si>
  <si>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</si>
  <si>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</si>
  <si>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</si>
  <si>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</si>
  <si>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</si>
  <si>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</si>
  <si>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</si>
  <si>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</si>
  <si>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</si>
  <si>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</si>
  <si>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</si>
  <si>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</si>
  <si>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</si>
  <si>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</si>
  <si>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</si>
  <si>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</si>
  <si>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</si>
  <si>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</si>
  <si>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</si>
  <si>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</si>
  <si>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</si>
  <si>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</si>
  <si>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</si>
  <si>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</si>
  <si>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</si>
  <si>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</si>
  <si>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</si>
  <si>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</si>
  <si>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</si>
  <si>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</si>
  <si>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</si>
  <si>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</si>
  <si>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</si>
  <si>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</si>
  <si>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</si>
  <si>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</si>
  <si>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</si>
  <si>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</si>
  <si>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</si>
  <si>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</si>
  <si>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</si>
  <si>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</si>
  <si>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</si>
  <si>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</si>
  <si>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</si>
  <si>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</si>
  <si>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</si>
  <si>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</si>
  <si>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</si>
  <si>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</si>
  <si>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</si>
  <si>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</si>
  <si>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</si>
  <si>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</si>
  <si>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</si>
  <si>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</si>
  <si>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</si>
  <si>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</si>
  <si>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</si>
  <si>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</si>
  <si>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</si>
  <si>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</si>
  <si>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</si>
  <si>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</si>
  <si>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</si>
  <si>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</si>
  <si>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</si>
  <si>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</si>
  <si>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</si>
  <si>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</si>
  <si>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</si>
  <si>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</si>
  <si>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</si>
  <si>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</si>
  <si>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</si>
  <si>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</si>
  <si>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</si>
  <si>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</si>
  <si>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</si>
  <si>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</si>
  <si>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</si>
  <si>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</si>
  <si>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</si>
  <si>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</si>
  <si>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</si>
  <si>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</si>
  <si>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</si>
  <si>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</si>
  <si>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</si>
  <si>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</si>
  <si>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</si>
  <si>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</si>
  <si>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</si>
  <si>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</si>
  <si>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</si>
  <si>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</si>
  <si>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</si>
  <si>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</si>
  <si>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</si>
  <si>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</si>
  <si>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</si>
  <si>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</si>
  <si>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</si>
  <si>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</si>
  <si>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</si>
  <si>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</si>
  <si>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</si>
  <si>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</si>
  <si>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</si>
  <si>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</si>
  <si>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</si>
  <si>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</si>
  <si>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</si>
  <si>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</si>
  <si>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</si>
  <si>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</si>
  <si>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</si>
  <si>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</si>
  <si>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</si>
  <si>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</si>
  <si>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</si>
  <si>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</si>
  <si>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</si>
  <si>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</si>
  <si>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</si>
  <si>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</si>
  <si>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</si>
  <si>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</si>
  <si>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</si>
  <si>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</si>
  <si>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</si>
  <si>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</si>
  <si>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</si>
  <si>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</si>
  <si>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</si>
  <si>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</si>
  <si>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</si>
  <si>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</si>
  <si>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</si>
  <si>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</si>
  <si>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</si>
  <si>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</si>
  <si>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</si>
  <si>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</si>
  <si>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</si>
  <si>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</si>
  <si>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</si>
  <si>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</si>
  <si>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</si>
  <si>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</si>
  <si>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</si>
  <si>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</si>
  <si>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</si>
  <si>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</si>
  <si>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</si>
  <si>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</si>
  <si>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</si>
  <si>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</si>
  <si>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</si>
  <si>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</si>
  <si>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</si>
  <si>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</si>
  <si>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</si>
  <si>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</si>
  <si>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</si>
  <si>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</si>
  <si>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</si>
  <si>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</si>
  <si>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</si>
  <si>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</si>
  <si>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</si>
  <si>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</si>
  <si>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</si>
  <si>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</si>
  <si>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</si>
  <si>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</si>
  <si>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</si>
  <si>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</si>
  <si>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</si>
  <si>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</si>
  <si>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</si>
  <si>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</si>
  <si>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</si>
  <si>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</si>
  <si>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</si>
  <si>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</si>
  <si>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</si>
  <si>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</si>
  <si>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</si>
  <si>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</si>
  <si>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</si>
  <si>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</si>
  <si>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</si>
  <si>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</si>
  <si>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</si>
  <si>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</si>
  <si>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</si>
  <si>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</si>
  <si>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</si>
  <si>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</si>
  <si>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</si>
  <si>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</si>
  <si>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</si>
  <si>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</si>
  <si>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</si>
  <si>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</si>
  <si>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</si>
  <si>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</si>
  <si>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</si>
  <si>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</si>
  <si>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</si>
  <si>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</si>
  <si>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</si>
  <si>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</si>
  <si>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</si>
  <si>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</si>
  <si>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</si>
  <si>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</si>
  <si>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</si>
  <si>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</si>
  <si>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</si>
  <si>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</si>
  <si>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</si>
  <si>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</si>
  <si>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</si>
  <si>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</si>
  <si>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</si>
  <si>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</si>
  <si>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</si>
  <si>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</si>
  <si>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</si>
  <si>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</si>
  <si>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</si>
  <si>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</si>
  <si>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</si>
  <si>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</si>
  <si>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</si>
  <si>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</si>
  <si>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</si>
  <si>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</si>
  <si>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</si>
  <si>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</si>
  <si>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</si>
  <si>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</si>
  <si>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</si>
  <si>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</si>
  <si>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</si>
  <si>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</si>
  <si>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</si>
  <si>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</si>
  <si>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</si>
  <si>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</si>
  <si>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</si>
  <si>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</si>
  <si>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</si>
  <si>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</si>
  <si>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</si>
  <si>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</si>
  <si>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</si>
  <si>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</si>
  <si>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</si>
  <si>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</si>
  <si>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</si>
  <si>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</si>
  <si>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</si>
  <si>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</si>
  <si>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</si>
  <si>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</si>
  <si>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</si>
  <si>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</si>
  <si>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</si>
  <si>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</si>
  <si>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</si>
  <si>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</si>
  <si>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</si>
  <si>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</si>
  <si>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</si>
  <si>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</si>
  <si>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</si>
  <si>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</si>
  <si>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</si>
  <si>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</si>
  <si>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</si>
  <si>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</si>
  <si>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</si>
  <si>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</si>
  <si>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</si>
  <si>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</si>
  <si>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</si>
  <si>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</si>
  <si>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</si>
  <si>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</si>
  <si>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</si>
  <si>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</si>
  <si>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</si>
  <si>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</si>
  <si>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</si>
  <si>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</si>
  <si>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</si>
  <si>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</si>
  <si>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</si>
  <si>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</si>
  <si>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</si>
  <si>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</si>
  <si>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</si>
  <si>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</si>
  <si>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</si>
  <si>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</si>
  <si>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</si>
  <si>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</si>
  <si>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</si>
  <si>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</si>
  <si>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</si>
  <si>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</si>
  <si>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</si>
  <si>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</si>
  <si>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</si>
  <si>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</si>
  <si>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</si>
  <si>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</si>
  <si>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</si>
  <si>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</si>
  <si>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</si>
  <si>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</si>
  <si>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</si>
  <si>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</si>
  <si>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</si>
  <si>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</si>
  <si>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</si>
  <si>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</si>
  <si>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</si>
  <si>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</si>
  <si>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</si>
  <si>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</si>
  <si>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</si>
  <si>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</si>
  <si>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</si>
  <si>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</si>
  <si>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</si>
  <si>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</si>
  <si>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</si>
  <si>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</si>
  <si>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</si>
  <si>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</si>
  <si>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</si>
  <si>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</si>
  <si>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</si>
  <si>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</si>
  <si>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</si>
  <si>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</si>
  <si>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</si>
  <si>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</si>
  <si>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</si>
  <si>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</si>
  <si>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</si>
  <si>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</si>
  <si>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</si>
  <si>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</si>
  <si>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</si>
  <si>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</si>
  <si>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</si>
  <si>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</si>
  <si>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</si>
  <si>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</si>
  <si>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</si>
  <si>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</si>
  <si>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</si>
  <si>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</si>
  <si>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</si>
  <si>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</si>
  <si>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</si>
  <si>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</si>
  <si>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</si>
  <si>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</si>
  <si>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</si>
  <si>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</si>
  <si>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</si>
  <si>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</si>
  <si>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</si>
  <si>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</si>
  <si>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</si>
  <si>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</si>
  <si>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</si>
  <si>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</si>
  <si>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</si>
  <si>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</si>
  <si>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</si>
  <si>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</si>
  <si>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</si>
  <si>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</si>
  <si>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</si>
  <si>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</si>
  <si>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</si>
  <si>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</si>
  <si>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</si>
  <si>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</si>
  <si>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</si>
  <si>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</si>
  <si>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</si>
  <si>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</si>
  <si>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</si>
  <si>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</si>
  <si>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</si>
  <si>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</si>
  <si>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</si>
  <si>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</si>
  <si>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</si>
  <si>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</si>
  <si>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</si>
  <si>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</si>
  <si>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</si>
  <si>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</si>
  <si>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</si>
  <si>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</si>
  <si>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</si>
  <si>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</si>
  <si>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</si>
  <si>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</si>
  <si>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</si>
  <si>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</si>
  <si>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</si>
  <si>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</si>
  <si>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</si>
  <si>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</si>
  <si>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</si>
  <si>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</si>
  <si>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</si>
  <si>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</si>
  <si>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</si>
  <si>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</si>
  <si>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</si>
  <si>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</si>
  <si>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</si>
  <si>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</si>
  <si>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</si>
  <si>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</si>
  <si>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</si>
  <si>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</si>
  <si>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</si>
  <si>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</si>
  <si>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</si>
  <si>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</si>
  <si>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</si>
  <si>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</si>
  <si>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</si>
  <si>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</si>
  <si>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</si>
  <si>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</si>
  <si>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</si>
  <si>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</si>
  <si>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</si>
  <si>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</si>
  <si>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</si>
  <si>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</si>
  <si>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</si>
  <si>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</si>
  <si>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</si>
  <si>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</si>
  <si>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</si>
  <si>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</si>
  <si>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</si>
  <si>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</si>
  <si>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</si>
  <si>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</si>
  <si>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</si>
  <si>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</si>
  <si>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</si>
  <si>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</si>
  <si>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</si>
  <si>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</si>
  <si>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</si>
  <si>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</si>
  <si>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</si>
  <si>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</si>
  <si>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</si>
  <si>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</si>
  <si>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</si>
  <si>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</si>
  <si>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</si>
  <si>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</si>
  <si>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</si>
  <si>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</si>
  <si>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</si>
  <si>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</si>
  <si>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</si>
  <si>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</si>
  <si>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</si>
  <si>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</si>
  <si>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</si>
  <si>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</si>
  <si>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</si>
  <si>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</si>
  <si>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</si>
  <si>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</si>
  <si>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</si>
  <si>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</si>
  <si>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</si>
  <si>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</si>
  <si>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</si>
  <si>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</si>
  <si>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</si>
  <si>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</si>
  <si>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</si>
  <si>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</si>
  <si>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</si>
  <si>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</si>
  <si>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</si>
  <si>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</si>
  <si>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</si>
  <si>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</si>
  <si>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</si>
  <si>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</si>
  <si>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</si>
  <si>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</si>
  <si>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</si>
  <si>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</si>
  <si>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</si>
  <si>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</si>
  <si>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</si>
  <si>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</si>
  <si>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</si>
  <si>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</si>
  <si>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</si>
  <si>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</si>
  <si>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</si>
  <si>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</si>
  <si>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</si>
  <si>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</si>
  <si>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</si>
  <si>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</si>
  <si>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</si>
  <si>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</si>
  <si>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</si>
  <si>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</si>
  <si>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</si>
  <si>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</si>
  <si>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</si>
  <si>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</si>
  <si>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</si>
  <si>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</si>
  <si>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</si>
  <si>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</si>
  <si>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</si>
  <si>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</si>
  <si>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</si>
  <si>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</si>
  <si>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</si>
  <si>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</si>
  <si>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</si>
  <si>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</si>
  <si>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</si>
  <si>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</si>
  <si>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</si>
  <si>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</si>
  <si>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</si>
  <si>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</si>
  <si>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</si>
  <si>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</si>
  <si>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</si>
  <si>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</si>
  <si>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</si>
  <si>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</si>
  <si>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</si>
  <si>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</si>
  <si>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</si>
  <si>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</si>
  <si>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</si>
  <si>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</si>
  <si>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</si>
  <si>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</si>
  <si>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</si>
  <si>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</si>
  <si>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</si>
  <si>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</si>
  <si>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</si>
  <si>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</si>
  <si>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</si>
  <si>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</si>
  <si>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</si>
  <si>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</si>
  <si>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</si>
  <si>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</si>
  <si>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</si>
  <si>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</si>
  <si>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</si>
  <si>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</si>
  <si>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</si>
  <si>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</si>
  <si>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</si>
  <si>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</si>
  <si>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</si>
  <si>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</si>
  <si>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</si>
  <si>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</si>
  <si>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</si>
  <si>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</si>
  <si>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</si>
  <si>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</si>
  <si>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</si>
  <si>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</si>
  <si>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</si>
  <si>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</si>
  <si>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</si>
  <si>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</si>
  <si>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</si>
  <si>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</si>
  <si>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</si>
  <si>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</si>
  <si>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</si>
  <si>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</si>
  <si>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</si>
  <si>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</si>
  <si>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</si>
  <si>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</si>
  <si>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</si>
  <si>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</si>
  <si>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</si>
  <si>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</si>
  <si>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</si>
  <si>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</si>
  <si>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</si>
  <si>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</si>
  <si>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</si>
  <si>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</si>
  <si>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</si>
  <si>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</si>
  <si>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</si>
  <si>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</si>
  <si>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</si>
  <si>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</si>
  <si>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</si>
  <si>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</si>
  <si>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</si>
  <si>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</si>
  <si>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</si>
  <si>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</si>
  <si>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</si>
  <si>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</si>
  <si>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</si>
  <si>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</si>
  <si>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</si>
  <si>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</si>
  <si>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</si>
  <si>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</si>
  <si>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</si>
  <si>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</si>
  <si>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</si>
  <si>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</si>
  <si>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</si>
  <si>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</si>
  <si>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</si>
  <si>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</si>
  <si>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</si>
  <si>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</si>
  <si>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</si>
  <si>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</si>
  <si>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</si>
  <si>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</si>
  <si>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</si>
  <si>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</si>
  <si>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</si>
  <si>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</si>
  <si>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</si>
  <si>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</si>
  <si>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</si>
  <si>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</si>
  <si>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</si>
  <si>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</si>
  <si>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</si>
  <si>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</si>
  <si>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</si>
  <si>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</si>
  <si>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</si>
  <si>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</si>
  <si>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</si>
  <si>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</si>
  <si>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</si>
  <si>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</si>
  <si>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</si>
  <si>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</si>
  <si>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</si>
  <si>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</si>
  <si>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</si>
  <si>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</si>
  <si>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</si>
  <si>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</si>
  <si>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</si>
  <si>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</si>
  <si>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</si>
  <si>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</si>
  <si>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</si>
  <si>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</si>
  <si>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</si>
  <si>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</si>
  <si>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</si>
  <si>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</si>
  <si>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</si>
  <si>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</si>
  <si>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</si>
  <si>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</si>
  <si>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</si>
  <si>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</si>
  <si>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</si>
  <si>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</si>
  <si>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</si>
  <si>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</si>
  <si>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</si>
  <si>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</si>
  <si>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</si>
  <si>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</si>
  <si>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</si>
  <si>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</si>
  <si>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</si>
  <si>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</si>
  <si>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</si>
  <si>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</si>
  <si>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</si>
  <si>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</si>
  <si>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</si>
  <si>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</si>
  <si>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</si>
  <si>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</si>
  <si>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</si>
  <si>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</si>
  <si>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</si>
  <si>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</si>
  <si>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</si>
  <si>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</si>
  <si>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</si>
  <si>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</si>
  <si>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</si>
  <si>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</si>
  <si>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</si>
  <si>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</si>
  <si>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</si>
  <si>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</si>
  <si>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</si>
  <si>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</si>
  <si>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</si>
  <si>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</si>
  <si>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</si>
  <si>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</si>
  <si>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</si>
  <si>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</si>
  <si>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</si>
  <si>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</si>
  <si>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</si>
  <si>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</si>
  <si>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</si>
  <si>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</si>
  <si>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</si>
  <si>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</si>
  <si>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</si>
  <si>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</si>
  <si>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</si>
  <si>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</si>
  <si>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</si>
  <si>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</si>
  <si>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</si>
  <si>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</si>
  <si>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</si>
  <si>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</si>
  <si>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</si>
  <si>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</si>
  <si>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</si>
  <si>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</si>
  <si>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</si>
  <si>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</si>
  <si>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</si>
  <si>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</si>
  <si>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</si>
  <si>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</si>
  <si>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</si>
  <si>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</si>
  <si>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</si>
  <si>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</si>
  <si>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</si>
  <si>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</si>
  <si>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</si>
  <si>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</si>
  <si>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</si>
  <si>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</si>
  <si>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</si>
  <si>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</si>
  <si>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</si>
  <si>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</si>
  <si>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</si>
  <si>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</si>
  <si>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</si>
  <si>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</si>
  <si>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</si>
  <si>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</si>
  <si>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</si>
  <si>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</si>
  <si>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</si>
  <si>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</si>
  <si>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</si>
  <si>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</si>
  <si>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</si>
  <si>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</si>
  <si>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</si>
  <si>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</si>
  <si>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</si>
  <si>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</si>
  <si>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</si>
  <si>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</si>
  <si>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</si>
  <si>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</si>
  <si>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</si>
  <si>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</si>
  <si>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</si>
  <si>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</si>
  <si>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</si>
  <si>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</si>
  <si>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</si>
  <si>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</si>
  <si>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</si>
  <si>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</si>
  <si>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</si>
  <si>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</si>
  <si>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</si>
  <si>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</si>
  <si>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</si>
  <si>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</si>
  <si>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</si>
  <si>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</si>
  <si>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</si>
  <si>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</si>
  <si>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</si>
  <si>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</si>
  <si>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</si>
  <si>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</si>
  <si>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</si>
  <si>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</si>
  <si>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</si>
  <si>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</si>
  <si>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</si>
  <si>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</si>
  <si>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</si>
  <si>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</si>
  <si>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</si>
  <si>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</si>
  <si>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</si>
  <si>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</si>
  <si>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</si>
  <si>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</si>
  <si>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</si>
  <si>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</si>
  <si>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</si>
  <si>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</si>
  <si>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</si>
  <si>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</si>
  <si>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</si>
  <si>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</si>
  <si>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</si>
  <si>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</si>
  <si>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</si>
  <si>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</si>
  <si>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</si>
  <si>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</si>
  <si>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</si>
  <si>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</si>
  <si>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</si>
  <si>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</si>
  <si>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</si>
  <si>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</si>
  <si>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</si>
  <si>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</si>
  <si>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</si>
  <si>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</si>
  <si>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</si>
  <si>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</si>
  <si>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</si>
  <si>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</si>
  <si>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</si>
  <si>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</si>
  <si>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</si>
  <si>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</si>
  <si>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</si>
  <si>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</si>
  <si>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</si>
  <si>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</si>
  <si>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</si>
  <si>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</si>
  <si>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</si>
  <si>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</si>
  <si>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</si>
  <si>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</si>
  <si>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</si>
  <si>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</si>
  <si>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</si>
  <si>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</si>
  <si>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</si>
  <si>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</si>
  <si>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</si>
  <si>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</si>
  <si>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</si>
  <si>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</si>
  <si>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</si>
  <si>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</si>
  <si>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</si>
  <si>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</si>
  <si>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</si>
  <si>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</si>
  <si>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</si>
  <si>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</si>
  <si>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</si>
  <si>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</si>
  <si>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</si>
  <si>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</si>
  <si>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</si>
  <si>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</si>
  <si>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</si>
  <si>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</si>
  <si>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</si>
  <si>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</si>
  <si>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</si>
  <si>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</si>
  <si>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</si>
  <si>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</si>
  <si>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</si>
  <si>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</si>
  <si>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</si>
  <si>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</si>
  <si>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</si>
  <si>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</si>
  <si>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</si>
  <si>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</si>
  <si>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</si>
  <si>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</si>
  <si>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</si>
  <si>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</si>
  <si>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</si>
  <si>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</si>
  <si>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</si>
  <si>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</si>
  <si>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</si>
  <si>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</si>
  <si>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</si>
  <si>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</si>
  <si>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</si>
  <si>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</si>
  <si>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</si>
  <si>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</si>
  <si>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</si>
  <si>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</si>
  <si>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</si>
  <si>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</si>
  <si>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</si>
  <si>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</si>
  <si>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</si>
  <si>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</si>
  <si>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</si>
  <si>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</si>
  <si>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</si>
  <si>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</si>
  <si>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</si>
  <si>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</si>
  <si>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</si>
  <si>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</si>
  <si>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</si>
  <si>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</si>
  <si>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</si>
  <si>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</si>
  <si>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</si>
  <si>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</si>
  <si>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</si>
  <si>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</si>
  <si>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</si>
  <si>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</si>
  <si>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</si>
  <si>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</si>
  <si>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</si>
  <si>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</si>
  <si>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</si>
  <si>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</si>
  <si>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</si>
  <si>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</si>
  <si>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</si>
  <si>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</si>
  <si>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</si>
  <si>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</si>
  <si>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</si>
  <si>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</si>
  <si>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</si>
  <si>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</si>
  <si>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</si>
  <si>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</si>
  <si>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</si>
  <si>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</si>
  <si>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</si>
  <si>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</si>
  <si>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</si>
  <si>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</si>
  <si>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</si>
  <si>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</si>
  <si>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</si>
  <si>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</si>
  <si>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</si>
  <si>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</si>
  <si>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</si>
  <si>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</si>
  <si>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</si>
  <si>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</si>
  <si>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</si>
  <si>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</si>
  <si>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</si>
  <si>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</si>
  <si>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</si>
  <si>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</si>
  <si>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</si>
  <si>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</si>
  <si>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</si>
  <si>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</si>
  <si>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</si>
  <si>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</si>
  <si>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</si>
  <si>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</si>
  <si>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</si>
  <si>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</si>
  <si>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</si>
  <si>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</si>
  <si>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</si>
  <si>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</si>
  <si>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</si>
  <si>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</si>
  <si>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</si>
  <si>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</si>
  <si>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</si>
  <si>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</si>
  <si>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</si>
  <si>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</si>
  <si>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</si>
  <si>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</si>
  <si>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</si>
  <si>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</si>
  <si>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</si>
  <si>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</si>
  <si>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</si>
  <si>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</si>
  <si>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</si>
  <si>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</si>
  <si>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</si>
  <si>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</si>
  <si>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</si>
  <si>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</si>
  <si>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</si>
  <si>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</si>
  <si>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</si>
  <si>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</si>
  <si>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</si>
  <si>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</si>
  <si>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</si>
  <si>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</si>
  <si>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</si>
  <si>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</si>
  <si>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</si>
  <si>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</si>
  <si>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</si>
  <si>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</si>
  <si>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</si>
  <si>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</si>
  <si>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</si>
  <si>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</si>
  <si>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</si>
  <si>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</si>
  <si>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</si>
  <si>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</si>
  <si>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</si>
  <si>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</si>
  <si>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</si>
  <si>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</si>
  <si>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</si>
  <si>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</si>
  <si>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</si>
  <si>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</si>
  <si>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</si>
  <si>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</si>
  <si>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</si>
  <si>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</si>
  <si>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</si>
  <si>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</si>
  <si>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</si>
  <si>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</si>
  <si>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</si>
  <si>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</si>
  <si>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</si>
  <si>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</si>
  <si>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</si>
  <si>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</si>
  <si>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</si>
  <si>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</si>
  <si>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</si>
  <si>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</si>
  <si>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</si>
  <si>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</si>
  <si>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</si>
  <si>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</si>
  <si>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</si>
  <si>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</si>
  <si>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</si>
  <si>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</si>
  <si>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</si>
  <si>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</si>
  <si>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</si>
  <si>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</si>
  <si>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</si>
  <si>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</si>
  <si>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</si>
  <si>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</si>
  <si>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</si>
  <si>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</si>
  <si>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</si>
  <si>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</si>
  <si>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</si>
  <si>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</si>
  <si>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</si>
  <si>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</si>
  <si>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</si>
  <si>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</si>
  <si>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</si>
  <si>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</si>
  <si>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</si>
  <si>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</si>
  <si>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</si>
  <si>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</si>
  <si>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</si>
  <si>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</si>
  <si>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</si>
  <si>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</si>
  <si>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</si>
  <si>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</si>
  <si>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</si>
  <si>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</si>
  <si>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</si>
  <si>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</si>
  <si>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</si>
  <si>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</si>
  <si>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</si>
  <si>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</si>
  <si>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</si>
  <si>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</si>
  <si>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</si>
  <si>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</si>
  <si>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</si>
  <si>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</si>
  <si>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</si>
  <si>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</si>
  <si>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</si>
  <si>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</si>
  <si>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</si>
  <si>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</si>
  <si>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</si>
  <si>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</si>
  <si>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</si>
  <si>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</si>
  <si>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</si>
  <si>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</si>
  <si>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</si>
  <si>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</si>
  <si>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</si>
  <si>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</si>
  <si>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</si>
  <si>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</si>
  <si>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</si>
  <si>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</si>
  <si>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</si>
  <si>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</si>
  <si>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</si>
  <si>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</si>
  <si>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</si>
  <si>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</si>
  <si>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</si>
  <si>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</si>
  <si>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</si>
  <si>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</si>
  <si>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</si>
  <si>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</si>
  <si>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</si>
  <si>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</si>
  <si>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</si>
  <si>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</si>
  <si>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</si>
  <si>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</si>
  <si>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</si>
  <si>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</si>
  <si>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</si>
  <si>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</si>
  <si>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</si>
  <si>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</si>
  <si>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</si>
  <si>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</si>
  <si>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</si>
  <si>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</si>
  <si>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</si>
  <si>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</si>
  <si>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</si>
  <si>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</si>
  <si>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</si>
  <si>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</si>
  <si>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</si>
  <si>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</si>
  <si>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</si>
  <si>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</si>
  <si>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</si>
  <si>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</si>
  <si>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</si>
  <si>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</si>
  <si>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</si>
  <si>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</si>
  <si>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</si>
  <si>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</si>
  <si>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</si>
  <si>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</si>
  <si>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</si>
  <si>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</si>
  <si>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</si>
  <si>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</si>
  <si>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</si>
  <si>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</si>
  <si>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</si>
  <si>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</si>
  <si>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</si>
  <si>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</si>
  <si>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</si>
  <si>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</si>
  <si>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</si>
  <si>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</si>
  <si>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</si>
  <si>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</si>
  <si>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</si>
  <si>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</si>
  <si>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</si>
  <si>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</si>
  <si>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</si>
  <si>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</si>
  <si>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</si>
  <si>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</si>
  <si>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</si>
  <si>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</si>
  <si>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</si>
  <si>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</si>
  <si>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</si>
  <si>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</si>
  <si>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</si>
  <si>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</si>
  <si>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</si>
  <si>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</si>
  <si>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</si>
  <si>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</si>
  <si>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</si>
  <si>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</si>
  <si>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</si>
  <si>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</si>
  <si>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</si>
  <si>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</si>
  <si>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</si>
  <si>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</si>
  <si>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</si>
  <si>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</si>
  <si>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</si>
  <si>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</si>
  <si>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</si>
  <si>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</si>
  <si>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</si>
  <si>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</si>
  <si>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</si>
  <si>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</si>
  <si>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</si>
  <si>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</si>
  <si>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</si>
  <si>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</si>
  <si>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</si>
  <si>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</si>
  <si>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</si>
  <si>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</si>
  <si>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</si>
  <si>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</si>
  <si>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</si>
  <si>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</si>
  <si>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</si>
  <si>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</si>
  <si>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</si>
  <si>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</si>
  <si>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</si>
  <si>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</si>
  <si>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</si>
  <si>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</si>
  <si>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</si>
  <si>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</si>
  <si>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</si>
  <si>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</si>
  <si>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</si>
  <si>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</si>
  <si>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</si>
  <si>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</si>
  <si>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</si>
  <si>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</si>
  <si>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</si>
  <si>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</si>
  <si>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</si>
  <si>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</si>
  <si>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</si>
  <si>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</si>
  <si>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</si>
  <si>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</si>
  <si>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</si>
  <si>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</si>
  <si>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</si>
  <si>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</si>
  <si>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</si>
  <si>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</si>
  <si>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</si>
  <si>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</si>
  <si>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</si>
  <si>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</si>
  <si>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</si>
  <si>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</si>
  <si>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</si>
  <si>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</si>
  <si>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</si>
  <si>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</si>
  <si>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</si>
  <si>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</si>
  <si>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</si>
  <si>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</si>
  <si>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</si>
  <si>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</si>
  <si>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</si>
  <si>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</si>
  <si>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</si>
  <si>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</si>
  <si>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</si>
  <si>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</si>
  <si>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</si>
  <si>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</si>
  <si>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</si>
  <si>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</si>
  <si>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</si>
  <si>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</si>
  <si>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</si>
  <si>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</si>
  <si>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</si>
  <si>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</si>
  <si>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</si>
  <si>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</si>
  <si>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</si>
  <si>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</si>
  <si>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</si>
  <si>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</si>
  <si>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</si>
  <si>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</si>
  <si>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</si>
  <si>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</si>
  <si>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</si>
  <si>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</si>
  <si>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</si>
  <si>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</si>
  <si>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</si>
  <si>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</si>
  <si>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</si>
  <si>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</si>
  <si>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</si>
  <si>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</si>
  <si>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</si>
  <si>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</si>
  <si>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</si>
  <si>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</si>
  <si>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</si>
  <si>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</si>
  <si>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</si>
  <si>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</si>
  <si>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</si>
  <si>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</si>
  <si>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</si>
  <si>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</si>
  <si>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</si>
  <si>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</si>
  <si>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</si>
  <si>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</si>
  <si>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</si>
  <si>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</si>
  <si>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</si>
  <si>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</si>
  <si>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</si>
  <si>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</si>
  <si>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</si>
  <si>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</si>
  <si>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</si>
  <si>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</si>
  <si>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</si>
  <si>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</si>
  <si>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</si>
  <si>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</si>
  <si>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</si>
  <si>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</si>
  <si>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</si>
  <si>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</si>
  <si>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</si>
  <si>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</si>
  <si>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</si>
  <si>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</si>
  <si>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</si>
  <si>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</si>
  <si>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</si>
  <si>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</si>
  <si>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</si>
  <si>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</si>
  <si>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</si>
  <si>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</si>
  <si>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</si>
  <si>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</si>
  <si>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</si>
  <si>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</si>
  <si>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</si>
  <si>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</si>
  <si>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</si>
  <si>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</si>
  <si>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</si>
  <si>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</si>
  <si>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</si>
  <si>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</si>
  <si>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</si>
  <si>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</si>
  <si>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</si>
  <si>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</si>
  <si>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</si>
  <si>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</si>
  <si>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</si>
  <si>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</si>
  <si>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</si>
  <si>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</si>
  <si>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</si>
  <si>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</si>
  <si>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</si>
  <si>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</si>
  <si>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</si>
  <si>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</si>
  <si>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</si>
  <si>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</si>
  <si>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</si>
  <si>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</si>
  <si>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</si>
  <si>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</si>
  <si>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</si>
  <si>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</si>
  <si>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</si>
  <si>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</si>
  <si>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</si>
  <si>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</si>
  <si>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</si>
  <si>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</si>
  <si>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</si>
  <si>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</si>
  <si>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</si>
  <si>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</si>
  <si>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</si>
  <si>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</si>
  <si>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</si>
  <si>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</si>
  <si>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</si>
  <si>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</si>
  <si>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</si>
  <si>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</si>
  <si>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</si>
  <si>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</si>
  <si>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</si>
  <si>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</si>
  <si>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</si>
  <si>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</si>
  <si>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</si>
  <si>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</si>
  <si>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</si>
  <si>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</si>
  <si>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</si>
  <si>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</si>
  <si>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</si>
  <si>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</si>
  <si>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</si>
  <si>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</si>
  <si>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</si>
  <si>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</si>
  <si>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</si>
  <si>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</si>
  <si>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</si>
  <si>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</si>
  <si>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</si>
  <si>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</si>
  <si>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</si>
  <si>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</si>
  <si>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</si>
  <si>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</si>
  <si>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</si>
  <si>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</si>
  <si>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</si>
  <si>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</si>
  <si>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</si>
  <si>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</si>
  <si>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</si>
  <si>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</si>
  <si>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</si>
  <si>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</si>
  <si>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</si>
  <si>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</si>
  <si>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</si>
  <si>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</si>
  <si>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</si>
  <si>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</si>
  <si>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</si>
  <si>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</si>
  <si>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</si>
  <si>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</si>
  <si>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</si>
  <si>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</si>
  <si>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</si>
  <si>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</si>
  <si>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</si>
  <si>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</si>
  <si>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</si>
  <si>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</si>
  <si>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</si>
  <si>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</si>
  <si>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</si>
  <si>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</si>
  <si>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</si>
  <si>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</si>
  <si>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</si>
  <si>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</si>
  <si>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</si>
  <si>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</si>
  <si>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</si>
  <si>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</si>
  <si>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</si>
  <si>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</si>
  <si>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</si>
  <si>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</si>
  <si>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</si>
  <si>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</si>
  <si>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</si>
  <si>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</si>
  <si>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</si>
  <si>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</si>
  <si>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</si>
  <si>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</si>
  <si>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</si>
  <si>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</si>
  <si>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</si>
  <si>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</si>
  <si>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</si>
  <si>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</si>
  <si>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</si>
  <si>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</si>
  <si>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</si>
  <si>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</si>
  <si>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</si>
  <si>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</si>
  <si>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</si>
  <si>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</si>
  <si>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</si>
  <si>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</si>
  <si>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</si>
  <si>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</si>
  <si>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</si>
  <si>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</si>
  <si>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</si>
  <si>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</si>
  <si>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</si>
  <si>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</si>
  <si>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</si>
  <si>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</si>
  <si>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</si>
  <si>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</si>
  <si>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</si>
  <si>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</si>
  <si>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</si>
  <si>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</si>
  <si>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</si>
  <si>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</si>
  <si>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</si>
  <si>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</si>
  <si>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</si>
  <si>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</si>
  <si>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</si>
  <si>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</si>
  <si>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</si>
  <si>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</si>
  <si>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</si>
  <si>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</si>
  <si>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</si>
  <si>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</si>
  <si>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</si>
  <si>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</si>
  <si>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</si>
  <si>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</si>
  <si>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</si>
  <si>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</si>
  <si>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</si>
  <si>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</si>
  <si>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</si>
  <si>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</si>
  <si>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</si>
  <si>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</si>
  <si>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</si>
  <si>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</si>
  <si>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</si>
  <si>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</si>
  <si>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</si>
  <si>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</si>
  <si>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</si>
  <si>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</si>
  <si>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</si>
  <si>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</si>
  <si>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</si>
  <si>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</si>
  <si>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</si>
  <si>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</si>
  <si>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</si>
  <si>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</si>
  <si>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</si>
  <si>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</si>
  <si>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</si>
  <si>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</si>
  <si>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</si>
  <si>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</si>
  <si>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</si>
  <si>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</si>
  <si>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</si>
  <si>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</si>
  <si>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</si>
  <si>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</si>
  <si>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</si>
  <si>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</si>
  <si>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</si>
  <si>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</si>
  <si>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</si>
  <si>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</si>
  <si>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</si>
  <si>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</si>
  <si>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</si>
  <si>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</si>
  <si>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</si>
  <si>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</si>
  <si>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</si>
  <si>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</si>
  <si>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</si>
  <si>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</si>
  <si>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</si>
  <si>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</si>
  <si>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</si>
  <si>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</si>
  <si>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</si>
  <si>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</si>
  <si>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</si>
  <si>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</si>
  <si>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</si>
  <si>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</si>
  <si>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</si>
  <si>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</si>
  <si>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</si>
  <si>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</si>
  <si>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</si>
  <si>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</si>
  <si>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</si>
  <si>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</si>
  <si>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</si>
  <si>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</si>
  <si>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</si>
  <si>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</si>
  <si>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</si>
  <si>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</si>
  <si>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</si>
  <si>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</si>
  <si>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</si>
  <si>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</si>
  <si>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</si>
  <si>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</si>
  <si>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</si>
  <si>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</si>
  <si>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</si>
  <si>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</si>
  <si>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</si>
  <si>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</si>
  <si>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</si>
  <si>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</si>
  <si>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</si>
  <si>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</si>
  <si>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</si>
  <si>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</si>
  <si>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</si>
  <si>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</si>
  <si>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</si>
  <si>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</si>
  <si>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</si>
  <si>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</si>
  <si>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</si>
  <si>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</si>
  <si>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</si>
  <si>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</si>
  <si>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</si>
  <si>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</si>
  <si>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</si>
  <si>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</si>
  <si>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</si>
  <si>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</si>
  <si>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</si>
  <si>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</si>
  <si>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</si>
  <si>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</si>
  <si>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</si>
  <si>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</si>
  <si>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</si>
  <si>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</si>
  <si>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</si>
  <si>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</si>
  <si>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</si>
  <si>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</si>
  <si>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</si>
  <si>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</si>
  <si>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</si>
  <si>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</si>
  <si>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</si>
  <si>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</si>
  <si>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</si>
  <si>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</si>
  <si>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</si>
  <si>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</si>
  <si>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</si>
  <si>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</si>
  <si>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</si>
  <si>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</si>
  <si>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</si>
  <si>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</si>
  <si>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</si>
  <si>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</si>
  <si>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</si>
  <si>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</si>
  <si>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</si>
  <si>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</si>
  <si>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</si>
  <si>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</si>
  <si>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</si>
  <si>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</si>
  <si>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</si>
  <si>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</si>
  <si>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</si>
  <si>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</si>
  <si>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</si>
  <si>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</si>
  <si>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</si>
  <si>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</si>
  <si>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</si>
  <si>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</si>
  <si>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</si>
  <si>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</si>
  <si>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</si>
  <si>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</si>
  <si>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</si>
  <si>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</si>
  <si>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</si>
  <si>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</si>
  <si>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</si>
  <si>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</si>
  <si>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</si>
  <si>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</si>
  <si>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</si>
  <si>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</si>
  <si>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</si>
  <si>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</si>
  <si>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</si>
  <si>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</si>
  <si>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</si>
  <si>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</si>
  <si>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</si>
  <si>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</si>
  <si>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</si>
  <si>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</si>
  <si>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</si>
  <si>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</si>
  <si>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</si>
  <si>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</si>
  <si>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</si>
  <si>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</si>
  <si>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</si>
  <si>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</si>
  <si>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</si>
  <si>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</si>
  <si>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</si>
  <si>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</si>
  <si>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</si>
  <si>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</si>
  <si>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</si>
  <si>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</si>
  <si>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</si>
  <si>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</si>
  <si>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</si>
  <si>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</si>
  <si>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</si>
  <si>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</si>
  <si>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</si>
  <si>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</si>
  <si>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</si>
  <si>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</si>
  <si>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</si>
  <si>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</si>
  <si>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</si>
  <si>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</si>
  <si>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</si>
  <si>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</si>
  <si>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</si>
  <si>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</si>
  <si>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</si>
  <si>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</si>
  <si>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</si>
  <si>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</si>
  <si>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</si>
  <si>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</si>
  <si>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</si>
  <si>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</si>
  <si>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</si>
  <si>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</si>
  <si>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</si>
  <si>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</si>
  <si>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</si>
  <si>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</si>
  <si>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</si>
  <si>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</si>
  <si>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</si>
  <si>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</si>
  <si>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</si>
  <si>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</si>
  <si>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</si>
  <si>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</si>
  <si>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</si>
  <si>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</si>
  <si>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</si>
  <si>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</si>
  <si>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</si>
  <si>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</si>
  <si>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</si>
  <si>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</si>
  <si>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</si>
  <si>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</si>
  <si>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</si>
  <si>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</si>
  <si>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</si>
  <si>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</si>
  <si>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</si>
  <si>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</si>
  <si>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</si>
  <si>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</si>
  <si>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</si>
  <si>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</si>
  <si>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</si>
  <si>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</si>
  <si>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</si>
  <si>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</si>
  <si>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</si>
  <si>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</si>
  <si>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</si>
  <si>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</si>
  <si>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</si>
  <si>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</si>
  <si>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</si>
  <si>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</si>
  <si>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</si>
  <si>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</si>
  <si>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</si>
  <si>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</si>
  <si>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</si>
  <si>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</si>
  <si>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</si>
  <si>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</si>
  <si>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</si>
  <si>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</si>
  <si>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</si>
  <si>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</si>
  <si>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</si>
  <si>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</si>
  <si>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</si>
  <si>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</si>
  <si>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</si>
  <si>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</si>
  <si>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</si>
  <si>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</si>
  <si>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</si>
  <si>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</si>
  <si>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</si>
  <si>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</si>
  <si>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</si>
  <si>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</si>
  <si>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</si>
  <si>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</si>
  <si>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</si>
  <si>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</si>
  <si>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</si>
  <si>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</si>
  <si>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</si>
  <si>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</si>
  <si>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</si>
  <si>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</si>
  <si>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</si>
  <si>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</si>
  <si>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</si>
  <si>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</si>
  <si>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</si>
  <si>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</si>
  <si>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</si>
  <si>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</si>
  <si>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</si>
  <si>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</si>
  <si>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</si>
  <si>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</si>
  <si>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</si>
  <si>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</si>
  <si>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</si>
  <si>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</si>
  <si>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</si>
  <si>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</si>
  <si>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</si>
  <si>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</si>
  <si>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</si>
  <si>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</si>
  <si>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</si>
  <si>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</si>
  <si>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</si>
  <si>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</si>
  <si>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</si>
  <si>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</si>
  <si>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</si>
  <si>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</si>
  <si>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</si>
  <si>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</si>
  <si>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</si>
  <si>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</si>
  <si>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</si>
  <si>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</si>
  <si>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</si>
  <si>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</si>
  <si>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</si>
  <si>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</si>
  <si>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</si>
  <si>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</si>
  <si>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</si>
  <si>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</si>
  <si>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</si>
  <si>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</si>
  <si>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</si>
  <si>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</si>
  <si>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</si>
  <si>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</si>
  <si>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</si>
  <si>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</si>
  <si>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</si>
  <si>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</si>
  <si>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</si>
  <si>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</si>
  <si>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</si>
  <si>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</si>
  <si>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</si>
  <si>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</si>
  <si>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</si>
  <si>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</si>
  <si>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</si>
  <si>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</si>
  <si>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</si>
  <si>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</si>
  <si>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</si>
  <si>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</si>
  <si>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</si>
  <si>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</si>
  <si>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</si>
  <si>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</si>
  <si>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</si>
  <si>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</si>
  <si>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</si>
  <si>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</si>
  <si>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</si>
  <si>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</si>
  <si>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</si>
  <si>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</si>
  <si>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</si>
  <si>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</si>
  <si>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</si>
  <si>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</si>
  <si>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</si>
  <si>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</si>
  <si>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</si>
  <si>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</si>
  <si>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</si>
  <si>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</si>
  <si>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</si>
  <si>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</si>
  <si>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</si>
  <si>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</si>
  <si>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</si>
  <si>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</si>
  <si>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</si>
  <si>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</si>
  <si>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</si>
  <si>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</si>
  <si>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</si>
  <si>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</si>
  <si>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</si>
  <si>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</si>
  <si>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</si>
  <si>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</si>
  <si>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</si>
  <si>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</si>
  <si>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</si>
  <si>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</si>
  <si>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</si>
  <si>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</si>
  <si>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</si>
  <si>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</si>
  <si>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</si>
  <si>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</si>
  <si>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</si>
  <si>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</si>
  <si>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</si>
  <si>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</si>
  <si>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</si>
  <si>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</si>
  <si>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</si>
  <si>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</si>
  <si>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</si>
  <si>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</si>
  <si>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</si>
  <si>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</si>
  <si>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</si>
  <si>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</si>
  <si>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</si>
  <si>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</si>
  <si>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</si>
  <si>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</si>
  <si>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</si>
  <si>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</si>
  <si>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</si>
  <si>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</si>
  <si>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</si>
  <si>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</si>
  <si>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</si>
  <si>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</si>
  <si>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</si>
  <si>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</si>
  <si>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</si>
  <si>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</si>
  <si>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</si>
  <si>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</si>
  <si>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</si>
  <si>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</si>
  <si>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</si>
  <si>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</si>
  <si>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</si>
  <si>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</si>
  <si>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</si>
  <si>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</si>
  <si>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</si>
  <si>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</si>
  <si>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</si>
  <si>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</si>
  <si>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</si>
  <si>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</si>
  <si>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</si>
  <si>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</si>
  <si>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</si>
  <si>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</si>
  <si>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</si>
  <si>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</si>
  <si>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</si>
  <si>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</si>
  <si>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</si>
  <si>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</si>
  <si>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</si>
  <si>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</si>
  <si>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</si>
  <si>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</si>
  <si>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</si>
  <si>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</si>
  <si>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</si>
  <si>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</si>
  <si>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</si>
  <si>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</si>
  <si>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</si>
  <si>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</si>
  <si>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</si>
  <si>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</si>
  <si>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</si>
  <si>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</si>
  <si>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</si>
  <si>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</si>
  <si>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</si>
  <si>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</si>
  <si>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</si>
  <si>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</si>
  <si>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</si>
  <si>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</si>
  <si>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</si>
  <si>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</si>
  <si>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</si>
  <si>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</si>
  <si>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</si>
  <si>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</si>
  <si>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</si>
  <si>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</si>
  <si>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</si>
  <si>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</si>
  <si>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</si>
  <si>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</si>
  <si>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</si>
  <si>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</si>
  <si>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</si>
  <si>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</si>
  <si>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</si>
  <si>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</si>
  <si>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</si>
  <si>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</si>
  <si>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</si>
  <si>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</si>
  <si>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</si>
  <si>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</si>
  <si>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</si>
  <si>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</si>
  <si>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</si>
  <si>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</si>
  <si>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</si>
  <si>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</si>
  <si>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</si>
  <si>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</si>
  <si>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</si>
  <si>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</si>
  <si>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</si>
  <si>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</si>
  <si>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</si>
  <si>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</si>
  <si>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</si>
  <si>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</si>
  <si>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</si>
  <si>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</si>
  <si>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</si>
  <si>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</si>
  <si>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</si>
  <si>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</si>
  <si>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</si>
  <si>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</si>
  <si>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</si>
  <si>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</si>
  <si>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</si>
  <si>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</si>
  <si>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</si>
  <si>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</si>
  <si>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</si>
  <si>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</si>
  <si>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</si>
  <si>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</si>
  <si>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</si>
  <si>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</si>
  <si>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</si>
  <si>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</si>
  <si>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</si>
  <si>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</si>
  <si>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</si>
  <si>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</si>
  <si>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</si>
  <si>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</si>
  <si>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</si>
  <si>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</si>
  <si>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</si>
  <si>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</si>
  <si>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</si>
  <si>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</si>
  <si>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</si>
  <si>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</si>
  <si>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</si>
  <si>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</si>
  <si>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</si>
  <si>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</si>
  <si>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</si>
  <si>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</si>
  <si>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</si>
  <si>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</si>
  <si>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</si>
  <si>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</si>
  <si>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</si>
  <si>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</si>
  <si>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</si>
  <si>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</si>
  <si>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</si>
  <si>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</si>
  <si>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</si>
  <si>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</si>
  <si>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</si>
  <si>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</si>
  <si>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</si>
  <si>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</si>
  <si>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</si>
  <si>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</si>
  <si>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</si>
  <si>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</si>
  <si>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</si>
  <si>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</si>
  <si>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</si>
  <si>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</si>
  <si>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</si>
  <si>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</si>
  <si>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</si>
  <si>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</si>
  <si>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</si>
  <si>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</si>
  <si>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</si>
  <si>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</si>
  <si>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</si>
  <si>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</si>
  <si>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</si>
  <si>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</si>
  <si>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</si>
  <si>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</si>
  <si>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</si>
  <si>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</si>
  <si>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</si>
  <si>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</si>
  <si>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</si>
  <si>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</si>
  <si>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</si>
  <si>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</si>
  <si>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</si>
  <si>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</si>
  <si>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</si>
  <si>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</si>
  <si>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</si>
  <si>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</si>
  <si>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</si>
  <si>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</si>
  <si>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</si>
  <si>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</si>
  <si>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</si>
  <si>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</si>
  <si>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</si>
  <si>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</si>
  <si>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</si>
  <si>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</si>
  <si>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</si>
  <si>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</si>
  <si>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</si>
  <si>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</si>
  <si>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</si>
  <si>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</si>
  <si>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</si>
  <si>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</si>
  <si>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</si>
  <si>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</si>
  <si>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</si>
  <si>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</si>
  <si>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</si>
  <si>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</si>
  <si>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</si>
  <si>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</si>
  <si>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</si>
  <si>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</si>
  <si>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</si>
  <si>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</si>
  <si>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</si>
  <si>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</si>
  <si>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</si>
  <si>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</si>
  <si>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</si>
  <si>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</si>
  <si>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</si>
  <si>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</si>
  <si>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</si>
  <si>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</si>
  <si>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</si>
  <si>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</si>
  <si>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</si>
  <si>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</si>
  <si>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</si>
  <si>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</si>
  <si>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</si>
  <si>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</si>
  <si>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</si>
  <si>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</si>
  <si>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</si>
  <si>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</si>
  <si>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</si>
  <si>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</si>
  <si>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</si>
  <si>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</si>
  <si>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</si>
  <si>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</si>
  <si>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</si>
  <si>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</si>
  <si>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</si>
  <si>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</si>
  <si>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</si>
  <si>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</si>
  <si>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</si>
  <si>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</si>
  <si>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</si>
  <si>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</si>
  <si>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</si>
  <si>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</si>
  <si>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</si>
  <si>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</si>
  <si>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</si>
  <si>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</si>
  <si>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</si>
  <si>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</si>
  <si>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</si>
  <si>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</si>
  <si>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</si>
  <si>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</si>
  <si>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</si>
  <si>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</si>
  <si>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</si>
  <si>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</si>
  <si>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</si>
  <si>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</si>
  <si>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</si>
  <si>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</si>
  <si>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</si>
  <si>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</si>
  <si>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</si>
  <si>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</si>
  <si>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</si>
  <si>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</si>
  <si>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</si>
  <si>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</si>
  <si>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</si>
  <si>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</si>
  <si>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</si>
  <si>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</si>
  <si>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</si>
  <si>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</si>
  <si>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</si>
  <si>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</si>
  <si>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</si>
  <si>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</si>
  <si>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</si>
  <si>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</si>
  <si>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</si>
  <si>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</si>
  <si>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</si>
  <si>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</si>
  <si>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</si>
  <si>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</si>
  <si>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</si>
  <si>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</si>
  <si>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</si>
  <si>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</si>
  <si>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</si>
  <si>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</si>
  <si>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</si>
  <si>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</si>
  <si>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</si>
  <si>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</si>
  <si>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</si>
  <si>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</si>
  <si>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</si>
  <si>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</si>
  <si>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</si>
  <si>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</si>
  <si>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</si>
  <si>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</si>
  <si>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</si>
  <si>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</si>
  <si>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</si>
  <si>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</si>
  <si>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</si>
  <si>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</si>
  <si>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</si>
  <si>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</si>
  <si>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</si>
  <si>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</si>
  <si>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</si>
  <si>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</si>
  <si>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</si>
  <si>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</si>
  <si>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</si>
  <si>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</si>
  <si>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</si>
  <si>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</si>
  <si>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</si>
  <si>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</si>
  <si>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</si>
  <si>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</si>
  <si>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</si>
  <si>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</si>
  <si>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</si>
  <si>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</si>
  <si>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</si>
  <si>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</si>
  <si>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</si>
  <si>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</si>
  <si>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</si>
  <si>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</si>
  <si>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</si>
  <si>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</si>
  <si>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</si>
  <si>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</si>
  <si>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</si>
  <si>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</si>
  <si>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</si>
  <si>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</si>
  <si>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</si>
  <si>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</si>
  <si>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</si>
  <si>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</si>
  <si>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</si>
  <si>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</si>
  <si>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</si>
  <si>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</si>
  <si>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</si>
  <si>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</si>
  <si>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</si>
  <si>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</si>
  <si>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</si>
  <si>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</si>
  <si>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</si>
  <si>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</si>
  <si>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</si>
  <si>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</si>
  <si>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</si>
  <si>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</si>
  <si>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</si>
  <si>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</si>
  <si>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</si>
  <si>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</si>
  <si>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</si>
  <si>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</si>
  <si>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</si>
  <si>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</si>
  <si>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</si>
  <si>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</si>
  <si>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</si>
  <si>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</si>
  <si>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</si>
  <si>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</si>
  <si>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</si>
  <si>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</si>
  <si>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</si>
  <si>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</si>
  <si>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</si>
  <si>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</si>
  <si>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</si>
  <si>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</si>
  <si>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</si>
  <si>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</si>
  <si>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</si>
  <si>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</si>
  <si>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</si>
  <si>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</si>
  <si>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</si>
  <si>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</si>
  <si>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</si>
  <si>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</si>
  <si>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</si>
  <si>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</si>
  <si>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</si>
  <si>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</si>
  <si>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</si>
  <si>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</si>
  <si>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</si>
  <si>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</si>
  <si>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</si>
  <si>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</si>
  <si>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</si>
  <si>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</si>
  <si>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</si>
  <si>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</si>
  <si>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</si>
  <si>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</si>
  <si>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</si>
  <si>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</si>
  <si>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</si>
  <si>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</si>
  <si>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</si>
  <si>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</si>
  <si>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</si>
  <si>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</si>
  <si>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</si>
  <si>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</si>
  <si>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</si>
  <si>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</si>
  <si>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</si>
  <si>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</si>
  <si>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</si>
  <si>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</si>
  <si>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</si>
  <si>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</si>
  <si>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</si>
  <si>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</si>
  <si>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</si>
  <si>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</si>
  <si>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</si>
  <si>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</si>
  <si>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</si>
  <si>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</si>
  <si>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</si>
  <si>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</si>
  <si>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</si>
  <si>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</si>
  <si>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</si>
  <si>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</si>
  <si>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</si>
  <si>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</si>
  <si>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</si>
  <si>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</si>
  <si>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</si>
  <si>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</si>
  <si>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</si>
  <si>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</si>
  <si>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</si>
  <si>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</si>
  <si>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</si>
  <si>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</si>
  <si>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</si>
  <si>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</si>
  <si>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</si>
  <si>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</si>
  <si>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</si>
  <si>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</si>
  <si>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</si>
  <si>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</si>
  <si>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</si>
  <si>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</si>
  <si>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</si>
  <si>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</si>
  <si>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</si>
  <si>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</si>
  <si>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</si>
  <si>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</si>
  <si>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</si>
  <si>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</si>
  <si>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</si>
  <si>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</si>
  <si>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</si>
  <si>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</si>
  <si>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</si>
  <si>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</si>
  <si>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</si>
  <si>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</si>
  <si>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</si>
  <si>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</si>
  <si>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</si>
  <si>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</si>
  <si>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</si>
  <si>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</si>
  <si>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</si>
  <si>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</si>
  <si>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</si>
  <si>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</si>
  <si>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</si>
  <si>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</si>
  <si>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</si>
  <si>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</si>
  <si>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</si>
  <si>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</si>
  <si>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</si>
  <si>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</si>
  <si>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</si>
  <si>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</si>
  <si>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</si>
  <si>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</si>
  <si>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</si>
  <si>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</si>
  <si>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</si>
  <si>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</si>
  <si>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</si>
  <si>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</si>
  <si>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</si>
  <si>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</si>
  <si>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</si>
  <si>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</si>
  <si>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</si>
  <si>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</si>
  <si>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</si>
  <si>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</si>
  <si>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</si>
  <si>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</si>
  <si>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</si>
  <si>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</si>
  <si>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</si>
  <si>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</si>
  <si>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</si>
  <si>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</si>
  <si>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</si>
  <si>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</si>
  <si>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</si>
  <si>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</si>
  <si>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</si>
  <si>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</si>
  <si>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</si>
  <si>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</si>
  <si>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</si>
  <si>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</si>
  <si>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</si>
  <si>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</si>
  <si>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</si>
  <si>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</si>
  <si>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</si>
  <si>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</si>
  <si>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</si>
  <si>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</si>
  <si>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</si>
  <si>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</si>
  <si>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</si>
  <si>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</si>
  <si>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</si>
  <si>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</si>
  <si>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</si>
  <si>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</si>
  <si>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</si>
  <si>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</si>
  <si>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</si>
  <si>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</si>
  <si>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</si>
  <si>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</si>
  <si>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</si>
  <si>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</si>
  <si>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</si>
  <si>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</si>
  <si>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</si>
  <si>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</si>
  <si>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</si>
  <si>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</si>
  <si>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</si>
  <si>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</si>
  <si>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</si>
  <si>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</si>
  <si>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</si>
  <si>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</si>
  <si>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</si>
  <si>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</si>
  <si>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</si>
  <si>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</si>
  <si>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</si>
  <si>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</si>
  <si>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</si>
  <si>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</si>
  <si>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</si>
  <si>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</si>
  <si>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</si>
  <si>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</si>
  <si>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</si>
  <si>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</si>
  <si>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</si>
  <si>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</si>
  <si>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</si>
  <si>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</si>
  <si>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</si>
  <si>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</si>
  <si>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</si>
  <si>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</si>
  <si>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</si>
  <si>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</si>
  <si>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</si>
  <si>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</si>
  <si>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</si>
  <si>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</si>
  <si>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</si>
  <si>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</si>
  <si>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</si>
  <si>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</si>
  <si>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</si>
  <si>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</si>
  <si>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</si>
  <si>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</si>
  <si>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</si>
  <si>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</si>
  <si>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</si>
  <si>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</si>
  <si>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</si>
  <si>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</si>
  <si>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</si>
  <si>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</si>
  <si>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</si>
  <si>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</si>
  <si>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</si>
  <si>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</si>
  <si>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</si>
  <si>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</si>
  <si>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</si>
  <si>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</si>
  <si>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</si>
  <si>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</si>
  <si>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</si>
  <si>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</si>
  <si>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</si>
  <si>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</si>
  <si>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</si>
  <si>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</si>
  <si>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</si>
  <si>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</si>
  <si>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</si>
  <si>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</si>
  <si>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</si>
  <si>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</si>
  <si>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</si>
  <si>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</si>
  <si>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</si>
  <si>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</si>
  <si>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</si>
  <si>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</si>
  <si>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</si>
  <si>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</si>
  <si>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</si>
  <si>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</si>
  <si>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</si>
  <si>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</si>
  <si>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</si>
  <si>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</si>
  <si>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</si>
  <si>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</si>
  <si>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</si>
  <si>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</si>
  <si>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</si>
  <si>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</si>
  <si>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</si>
  <si>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</si>
  <si>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</si>
  <si>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</si>
  <si>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</si>
  <si>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</si>
  <si>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</si>
  <si>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</si>
  <si>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</si>
  <si>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</si>
  <si>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</si>
  <si>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</si>
  <si>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</si>
  <si>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</si>
  <si>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</si>
  <si>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</si>
  <si>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</si>
  <si>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</si>
  <si>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</si>
  <si>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</si>
  <si>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</si>
  <si>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</si>
  <si>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</si>
  <si>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</si>
  <si>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</si>
  <si>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</si>
  <si>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</si>
  <si>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</si>
  <si>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</si>
  <si>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</si>
  <si>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</si>
  <si>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</si>
  <si>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</si>
  <si>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</si>
  <si>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</si>
  <si>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</si>
  <si>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</si>
  <si>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</si>
  <si>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</si>
  <si>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</si>
  <si>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</si>
  <si>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</si>
  <si>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</si>
  <si>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</si>
  <si>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</si>
  <si>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</si>
  <si>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</si>
  <si>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</si>
  <si>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</si>
  <si>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</si>
  <si>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</si>
  <si>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</si>
  <si>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</si>
  <si>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</si>
  <si>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</si>
  <si>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</si>
  <si>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</si>
  <si>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</si>
  <si>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</si>
  <si>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</si>
  <si>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</si>
  <si>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</si>
  <si>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</si>
  <si>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</si>
  <si>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</si>
  <si>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</si>
  <si>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</si>
  <si>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</si>
  <si>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</si>
  <si>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</si>
  <si>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</si>
  <si>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</si>
  <si>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</si>
  <si>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</si>
  <si>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</si>
  <si>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</si>
  <si>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</si>
  <si>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</si>
  <si>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</si>
  <si>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</si>
  <si>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</si>
  <si>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</si>
  <si>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</si>
  <si>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</si>
  <si>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</si>
  <si>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</si>
  <si>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</si>
  <si>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</si>
  <si>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</si>
  <si>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</si>
  <si>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</si>
  <si>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</si>
  <si>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</si>
  <si>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</si>
  <si>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</si>
  <si>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</si>
  <si>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</si>
  <si>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</si>
  <si>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</si>
  <si>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</si>
  <si>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</si>
  <si>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</si>
  <si>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</si>
  <si>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</si>
  <si>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</si>
  <si>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</si>
  <si>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</si>
  <si>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</si>
  <si>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</si>
  <si>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</si>
  <si>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</si>
  <si>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</si>
  <si>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</si>
  <si>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</si>
  <si>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</si>
  <si>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</si>
  <si>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</si>
  <si>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</si>
  <si>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</si>
  <si>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</si>
  <si>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</si>
  <si>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</si>
  <si>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</si>
  <si>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</si>
  <si>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</si>
  <si>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</si>
  <si>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</si>
  <si>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</si>
  <si>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</si>
  <si>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</si>
  <si>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</si>
  <si>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</si>
  <si>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</si>
  <si>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</si>
  <si>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</si>
  <si>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</si>
  <si>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</si>
  <si>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</si>
  <si>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</si>
  <si>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</si>
  <si>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</si>
  <si>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</si>
  <si>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</si>
  <si>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</si>
  <si>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</si>
  <si>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</si>
  <si>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</si>
  <si>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</si>
  <si>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</si>
  <si>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</si>
  <si>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</si>
  <si>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</si>
  <si>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</si>
  <si>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</si>
  <si>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</si>
  <si>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</si>
  <si>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</si>
  <si>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</si>
  <si>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</si>
  <si>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</si>
  <si>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</si>
  <si>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</si>
  <si>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</si>
  <si>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</si>
  <si>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</si>
  <si>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</si>
  <si>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</si>
  <si>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</si>
  <si>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</si>
  <si>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</si>
  <si>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</si>
  <si>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</si>
  <si>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</si>
  <si>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</si>
  <si>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</si>
  <si>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</si>
  <si>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</si>
  <si>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</si>
  <si>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</si>
  <si>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</si>
  <si>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</si>
  <si>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</si>
  <si>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</si>
  <si>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</si>
  <si>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</si>
  <si>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</si>
  <si>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</si>
  <si>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</si>
  <si>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</si>
  <si>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</si>
  <si>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</si>
  <si>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</si>
  <si>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</si>
  <si>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</si>
  <si>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</si>
  <si>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</si>
  <si>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</si>
  <si>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</si>
  <si>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</si>
  <si>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</si>
  <si>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</si>
  <si>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</si>
  <si>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</si>
  <si>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</si>
  <si>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</si>
  <si>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</si>
  <si>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</si>
  <si>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</si>
  <si>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</si>
  <si>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</si>
  <si>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</si>
  <si>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</si>
  <si>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</si>
  <si>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</si>
  <si>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</si>
  <si>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</si>
  <si>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</si>
  <si>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</si>
  <si>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</si>
  <si>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</si>
  <si>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</si>
  <si>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</si>
  <si>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</si>
  <si>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</si>
  <si>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</si>
  <si>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</si>
  <si>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</si>
  <si>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</si>
  <si>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</si>
  <si>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</si>
  <si>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</si>
  <si>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</si>
  <si>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</si>
  <si>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</si>
  <si>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</si>
  <si>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</si>
  <si>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</si>
  <si>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</si>
  <si>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</si>
  <si>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</si>
  <si>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</si>
  <si>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</si>
  <si>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</si>
  <si>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</si>
  <si>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</si>
  <si>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</si>
  <si>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</si>
  <si>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</si>
  <si>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</si>
  <si>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</si>
  <si>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</si>
  <si>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</si>
  <si>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</si>
  <si>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</si>
  <si>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</si>
  <si>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</si>
  <si>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</si>
  <si>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</si>
  <si>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</si>
  <si>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</si>
  <si>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</si>
  <si>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</si>
  <si>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</si>
  <si>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</si>
  <si>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</si>
  <si>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</si>
  <si>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</si>
  <si>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</si>
  <si>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</si>
  <si>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</si>
  <si>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</si>
  <si>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</si>
  <si>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</si>
  <si>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</si>
  <si>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</si>
  <si>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</si>
  <si>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</si>
  <si>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</si>
  <si>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</si>
  <si>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</si>
  <si>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</si>
  <si>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</si>
  <si>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</si>
  <si>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</si>
  <si>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</si>
  <si>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</si>
  <si>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</si>
  <si>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</si>
  <si>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</si>
  <si>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</si>
  <si>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</si>
  <si>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</si>
  <si>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</si>
  <si>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</si>
  <si>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</si>
  <si>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</si>
  <si>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</si>
  <si>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</si>
  <si>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</si>
  <si>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</si>
  <si>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</si>
  <si>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</si>
  <si>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</si>
  <si>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</si>
  <si>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</si>
  <si>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</si>
  <si>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</si>
  <si>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</si>
  <si>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</si>
  <si>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</si>
  <si>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</si>
  <si>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</si>
  <si>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</si>
  <si>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</si>
  <si>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</si>
  <si>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</si>
  <si>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</si>
  <si>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</si>
  <si>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</si>
  <si>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</si>
  <si>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</si>
  <si>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</si>
  <si>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</si>
  <si>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</si>
  <si>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</si>
  <si>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</si>
  <si>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</si>
  <si>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</si>
  <si>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</si>
  <si>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</si>
  <si>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</si>
  <si>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</si>
  <si>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</si>
  <si>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</si>
  <si>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</si>
  <si>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</si>
  <si>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</si>
  <si>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</si>
  <si>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</si>
  <si>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</si>
  <si>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</si>
  <si>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</si>
  <si>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</si>
  <si>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</si>
  <si>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</si>
  <si>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</si>
  <si>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</si>
  <si>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</si>
  <si>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</si>
  <si>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</si>
  <si>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</si>
  <si>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</si>
  <si>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</si>
  <si>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</si>
  <si>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</si>
  <si>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</si>
  <si>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</si>
  <si>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</si>
  <si>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</si>
  <si>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</si>
  <si>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</si>
  <si>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</si>
  <si>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</si>
  <si>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</si>
  <si>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</si>
  <si>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</si>
  <si>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</si>
  <si>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</si>
  <si>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</si>
  <si>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</si>
  <si>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</si>
  <si>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</si>
  <si>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</si>
  <si>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</si>
  <si>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</si>
  <si>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</si>
  <si>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</si>
  <si>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</si>
  <si>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</si>
  <si>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</si>
  <si>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</si>
  <si>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</si>
  <si>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</si>
  <si>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</si>
  <si>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</si>
  <si>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</si>
  <si>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</si>
  <si>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</si>
  <si>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</si>
  <si>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</si>
  <si>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</si>
  <si>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</si>
  <si>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</si>
  <si>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</si>
  <si>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</si>
  <si>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</si>
  <si>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</si>
  <si>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</si>
  <si>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</si>
  <si>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</si>
  <si>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</si>
  <si>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</si>
  <si>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</si>
  <si>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</si>
  <si>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</si>
  <si>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</si>
  <si>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</si>
  <si>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</si>
  <si>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</si>
  <si>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</si>
  <si>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</si>
  <si>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</si>
  <si>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</si>
  <si>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</si>
  <si>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</si>
  <si>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</si>
  <si>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</si>
  <si>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</si>
  <si>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</si>
  <si>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</si>
  <si>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</si>
  <si>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</si>
  <si>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</si>
  <si>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</si>
  <si>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</si>
  <si>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</si>
  <si>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</si>
  <si>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</si>
  <si>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</si>
  <si>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</si>
  <si>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</si>
  <si>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</si>
  <si>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</si>
  <si>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</si>
  <si>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</si>
  <si>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</si>
  <si>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</si>
  <si>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</si>
  <si>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</si>
  <si>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</si>
  <si>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</si>
  <si>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</si>
  <si>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</si>
  <si>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</si>
  <si>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</si>
  <si>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</si>
  <si>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</si>
  <si>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</si>
  <si>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</si>
  <si>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</si>
  <si>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</si>
  <si>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</si>
  <si>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</si>
  <si>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</si>
  <si>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</si>
  <si>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</si>
  <si>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</si>
  <si>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</si>
  <si>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</si>
  <si>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</si>
  <si>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</si>
  <si>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</si>
  <si>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</si>
  <si>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</si>
  <si>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</si>
  <si>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</si>
  <si>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</si>
  <si>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</si>
  <si>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</si>
  <si>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</si>
  <si>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</si>
  <si>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</si>
  <si>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</si>
  <si>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</si>
  <si>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</si>
  <si>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</si>
  <si>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</si>
  <si>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</si>
  <si>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</si>
  <si>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</si>
  <si>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</si>
  <si>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</si>
  <si>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</si>
  <si>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</si>
  <si>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</si>
  <si>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</si>
  <si>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</si>
  <si>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</si>
  <si>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</si>
  <si>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</si>
  <si>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</si>
  <si>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</si>
  <si>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</si>
  <si>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</si>
  <si>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</si>
  <si>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</si>
  <si>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</si>
  <si>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</si>
  <si>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</si>
  <si>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</si>
  <si>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</si>
  <si>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</si>
  <si>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</si>
  <si>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</si>
  <si>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</si>
  <si>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</si>
  <si>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</si>
  <si>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</si>
  <si>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</si>
  <si>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</si>
  <si>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</si>
  <si>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</si>
  <si>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</si>
  <si>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</si>
  <si>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</si>
  <si>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</si>
  <si>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</si>
  <si>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</si>
  <si>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</si>
  <si>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</si>
  <si>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</si>
  <si>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</si>
  <si>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</si>
  <si>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</si>
  <si>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</si>
  <si>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</si>
  <si>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</si>
  <si>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</si>
  <si>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</si>
  <si>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</si>
  <si>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</si>
  <si>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</si>
  <si>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</si>
  <si>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</si>
  <si>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</si>
  <si>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</si>
  <si>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</si>
  <si>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</si>
  <si>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</si>
  <si>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</si>
  <si>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</si>
  <si>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</si>
  <si>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</si>
  <si>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</si>
  <si>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</si>
  <si>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</si>
  <si>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</si>
  <si>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</si>
  <si>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</si>
  <si>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</si>
  <si>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</si>
  <si>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</si>
  <si>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</si>
  <si>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</si>
  <si>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</si>
  <si>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</si>
  <si>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</si>
  <si>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</si>
  <si>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</si>
  <si>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</si>
  <si>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</si>
  <si>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</si>
  <si>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</si>
  <si>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</si>
  <si>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</si>
  <si>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</si>
  <si>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</si>
  <si>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</si>
  <si>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</si>
  <si>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</si>
  <si>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</si>
  <si>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</si>
  <si>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</si>
  <si>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</si>
  <si>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</si>
  <si>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</si>
  <si>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</si>
  <si>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</si>
  <si>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</si>
  <si>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</si>
  <si>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</si>
  <si>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</si>
  <si>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</si>
  <si>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</si>
  <si>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</si>
  <si>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</si>
  <si>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</si>
  <si>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</si>
  <si>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</si>
  <si>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</si>
  <si>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</si>
  <si>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</si>
  <si>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</si>
  <si>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</si>
  <si>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</si>
  <si>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</si>
  <si>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</si>
  <si>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</si>
  <si>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</si>
  <si>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</si>
  <si>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</si>
  <si>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</si>
  <si>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</si>
  <si>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</si>
  <si>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</si>
  <si>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</si>
  <si>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</si>
  <si>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</si>
  <si>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</si>
  <si>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</si>
  <si>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</si>
  <si>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</si>
  <si>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</si>
  <si>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</si>
  <si>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</si>
  <si>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</si>
  <si>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</si>
  <si>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</si>
  <si>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</si>
  <si>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</si>
  <si>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</si>
  <si>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</si>
  <si>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</si>
  <si>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</si>
  <si>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</si>
  <si>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</si>
  <si>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</si>
  <si>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</si>
  <si>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</si>
  <si>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</si>
  <si>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</si>
  <si>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</si>
  <si>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</si>
  <si>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</si>
  <si>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</si>
  <si>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</si>
  <si>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</si>
  <si>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</si>
  <si>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</si>
  <si>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</si>
  <si>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</si>
  <si>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</si>
  <si>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</si>
  <si>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</si>
  <si>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</si>
  <si>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</si>
  <si>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</si>
  <si>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</si>
  <si>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</si>
  <si>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</si>
  <si>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</si>
  <si>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</si>
  <si>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</si>
  <si>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</si>
  <si>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</si>
  <si>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</si>
  <si>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</si>
  <si>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</si>
  <si>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</si>
  <si>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</si>
  <si>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</si>
  <si>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</si>
  <si>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</si>
  <si>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</si>
  <si>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</si>
  <si>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</si>
  <si>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</si>
  <si>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</si>
  <si>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</si>
  <si>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</si>
  <si>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</si>
  <si>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</si>
  <si>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</si>
  <si>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</si>
  <si>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</si>
  <si>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</si>
  <si>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</si>
  <si>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</si>
  <si>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</si>
  <si>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</si>
  <si>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</si>
  <si>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</si>
  <si>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</si>
  <si>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</si>
  <si>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</si>
  <si>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</si>
  <si>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</si>
  <si>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</si>
  <si>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</si>
  <si>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</si>
  <si>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</si>
  <si>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</si>
  <si>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</si>
  <si>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</si>
  <si>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</si>
  <si>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</si>
  <si>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</si>
  <si>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</si>
  <si>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</si>
  <si>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</si>
  <si>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</si>
  <si>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</si>
  <si>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</si>
  <si>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</si>
  <si>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</si>
  <si>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</si>
  <si>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</si>
  <si>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</si>
  <si>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</si>
  <si>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</si>
  <si>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</si>
  <si>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</si>
  <si>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</si>
  <si>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</si>
  <si>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</si>
  <si>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</si>
  <si>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</si>
  <si>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</si>
  <si>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</si>
  <si>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</si>
  <si>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</si>
  <si>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</si>
  <si>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</si>
  <si>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</si>
  <si>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</si>
  <si>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</si>
  <si>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</si>
  <si>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</si>
  <si>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</si>
  <si>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</si>
  <si>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</si>
  <si>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</si>
  <si>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</si>
  <si>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</si>
  <si>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</si>
  <si>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</si>
  <si>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</si>
  <si>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</si>
  <si>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</si>
  <si>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</si>
  <si>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</si>
  <si>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</si>
  <si>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</si>
  <si>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</si>
  <si>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</si>
  <si>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</si>
  <si>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</si>
  <si>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</si>
  <si>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</si>
  <si>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</si>
  <si>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</si>
  <si>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</si>
  <si>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</si>
  <si>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</si>
  <si>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</si>
  <si>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</si>
  <si>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</si>
  <si>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</si>
  <si>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</si>
  <si>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</si>
  <si>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</si>
  <si>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</si>
  <si>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</si>
  <si>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</si>
  <si>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</si>
  <si>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</si>
  <si>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</si>
  <si>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</si>
  <si>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</si>
  <si>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</si>
  <si>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</si>
  <si>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</si>
  <si>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</si>
  <si>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</si>
  <si>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</si>
  <si>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</si>
  <si>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</si>
  <si>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</si>
  <si>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</si>
  <si>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</si>
  <si>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</si>
  <si>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</si>
  <si>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</si>
  <si>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</si>
  <si>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</si>
  <si>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</si>
  <si>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</si>
  <si>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</si>
  <si>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</si>
  <si>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</si>
  <si>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</si>
  <si>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</si>
  <si>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</si>
  <si>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</si>
  <si>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</si>
  <si>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</si>
  <si>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</si>
  <si>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</si>
  <si>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</si>
  <si>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</si>
  <si>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</si>
  <si>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</si>
  <si>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</si>
  <si>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</si>
  <si>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</si>
  <si>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</si>
  <si>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</si>
  <si>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</si>
  <si>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</si>
  <si>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</si>
  <si>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</si>
  <si>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</si>
  <si>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</si>
  <si>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</si>
  <si>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</si>
  <si>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</si>
  <si>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</si>
  <si>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</si>
  <si>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</si>
  <si>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</si>
  <si>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</si>
  <si>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</si>
  <si>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</si>
  <si>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</si>
  <si>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</si>
  <si>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</si>
  <si>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</si>
  <si>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</si>
  <si>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</si>
  <si>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</si>
  <si>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</si>
  <si>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</si>
  <si>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</si>
  <si>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</si>
  <si>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</si>
  <si>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</si>
  <si>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</si>
  <si>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</si>
  <si>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</si>
  <si>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</si>
  <si>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</si>
  <si>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</si>
  <si>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</si>
  <si>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</si>
  <si>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</si>
  <si>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</si>
  <si>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</si>
  <si>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</si>
  <si>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</si>
  <si>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</si>
  <si>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</si>
  <si>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</si>
  <si>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</si>
  <si>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</si>
  <si>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</si>
  <si>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</si>
  <si>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</si>
  <si>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</si>
  <si>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</si>
  <si>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</si>
  <si>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</si>
  <si>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</si>
  <si>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</si>
  <si>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</si>
  <si>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</si>
  <si>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</si>
  <si>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</si>
  <si>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</si>
  <si>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</si>
  <si>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</si>
  <si>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</si>
  <si>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</si>
  <si>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</si>
  <si>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</si>
  <si>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</si>
  <si>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</si>
  <si>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</si>
  <si>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</si>
  <si>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</si>
  <si>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</si>
  <si>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</si>
  <si>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</si>
  <si>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</si>
  <si>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</si>
  <si>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</si>
  <si>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</si>
  <si>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</si>
  <si>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</si>
  <si>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</si>
  <si>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</si>
  <si>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</si>
  <si>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</si>
  <si>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</si>
  <si>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</si>
  <si>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</si>
  <si>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</si>
  <si>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</si>
  <si>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</si>
  <si>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</si>
  <si>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</si>
  <si>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</si>
  <si>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</si>
  <si>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</si>
  <si>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</si>
  <si>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</si>
  <si>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</si>
  <si>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</si>
  <si>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</si>
  <si>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</si>
  <si>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</si>
  <si>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</si>
  <si>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</si>
  <si>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</si>
  <si>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</si>
  <si>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</si>
  <si>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</si>
  <si>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</si>
  <si>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</si>
  <si>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</si>
  <si>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</si>
  <si>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</si>
  <si>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</si>
  <si>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</si>
  <si>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</si>
  <si>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</si>
  <si>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</si>
  <si>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</si>
  <si>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</si>
  <si>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</si>
  <si>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</si>
  <si>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</si>
  <si>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</si>
  <si>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</si>
  <si>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</si>
  <si>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</si>
  <si>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</si>
  <si>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</si>
  <si>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</si>
  <si>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</si>
  <si>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</si>
  <si>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</si>
  <si>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</si>
  <si>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</si>
  <si>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</si>
  <si>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</si>
  <si>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</si>
  <si>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</si>
  <si>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</si>
  <si>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</si>
  <si>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</si>
  <si>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</si>
  <si>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</si>
  <si>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</si>
  <si>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</si>
  <si>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</si>
  <si>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</si>
  <si>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</si>
  <si>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</si>
  <si>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</si>
  <si>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</si>
  <si>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</si>
  <si>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</si>
  <si>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</si>
  <si>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</si>
  <si>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</si>
  <si>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</si>
  <si>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</si>
  <si>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</si>
  <si>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</si>
  <si>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</si>
  <si>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</si>
  <si>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</si>
  <si>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</si>
  <si>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</si>
  <si>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</si>
  <si>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</si>
  <si>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</si>
  <si>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</si>
  <si>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</si>
  <si>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</si>
  <si>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</si>
  <si>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</si>
  <si>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</si>
  <si>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</si>
  <si>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</si>
  <si>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</si>
  <si>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</si>
  <si>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</si>
  <si>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</si>
  <si>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</si>
  <si>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</si>
  <si>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</si>
  <si>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</si>
  <si>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</si>
  <si>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</si>
  <si>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</si>
  <si>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</si>
  <si>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</si>
  <si>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</si>
  <si>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</si>
  <si>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</si>
  <si>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</si>
  <si>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</si>
  <si>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</si>
  <si>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</si>
  <si>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</si>
  <si>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</si>
  <si>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</si>
  <si>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</si>
  <si>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</si>
  <si>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</si>
  <si>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</si>
  <si>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</si>
  <si>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</si>
  <si>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</si>
  <si>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</si>
  <si>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</si>
  <si>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</si>
  <si>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</si>
  <si>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</si>
  <si>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</si>
  <si>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</si>
  <si>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</si>
  <si>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</si>
  <si>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</si>
  <si>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</si>
  <si>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</si>
  <si>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</si>
  <si>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</si>
  <si>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</si>
  <si>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</si>
  <si>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</si>
  <si>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</si>
  <si>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</si>
  <si>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</si>
  <si>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</si>
  <si>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</si>
  <si>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</si>
  <si>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</si>
  <si>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</si>
  <si>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</si>
  <si>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</si>
  <si>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</si>
  <si>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</si>
  <si>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</si>
  <si>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</si>
  <si>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</si>
  <si>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</si>
  <si>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</si>
  <si>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</si>
  <si>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</si>
  <si>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</si>
  <si>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</si>
  <si>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</si>
  <si>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</si>
  <si>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</si>
  <si>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</si>
  <si>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</si>
  <si>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</si>
  <si>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</si>
  <si>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</si>
  <si>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</si>
  <si>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</si>
  <si>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</si>
  <si>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</si>
  <si>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</si>
  <si>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</si>
  <si>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</si>
  <si>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</si>
  <si>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</si>
  <si>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</si>
  <si>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</si>
  <si>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</si>
  <si>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</si>
  <si>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</si>
  <si>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</si>
  <si>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</si>
  <si>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</si>
  <si>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</si>
  <si>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</si>
  <si>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</si>
  <si>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</si>
  <si>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</si>
  <si>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</si>
  <si>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</si>
  <si>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</si>
  <si>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</si>
  <si>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</si>
  <si>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</si>
  <si>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</si>
  <si>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</si>
  <si>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</si>
  <si>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</si>
  <si>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</si>
  <si>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</si>
  <si>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</si>
  <si>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</si>
  <si>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</si>
  <si>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</si>
  <si>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</si>
  <si>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</si>
  <si>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</si>
  <si>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</si>
  <si>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</si>
  <si>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</si>
  <si>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</si>
  <si>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</si>
  <si>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</si>
  <si>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</si>
  <si>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</si>
  <si>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</si>
  <si>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</si>
  <si>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</si>
  <si>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</si>
  <si>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</si>
  <si>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</si>
  <si>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</si>
  <si>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</si>
  <si>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</si>
  <si>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</si>
  <si>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</si>
  <si>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</si>
  <si>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</si>
  <si>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</si>
  <si>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</si>
  <si>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</si>
  <si>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</si>
  <si>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</si>
  <si>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</si>
  <si>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</si>
  <si>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</si>
  <si>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</si>
  <si>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</si>
  <si>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</si>
  <si>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</si>
  <si>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</si>
  <si>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</si>
  <si>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</si>
  <si>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</si>
  <si>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</si>
  <si>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</si>
  <si>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</si>
  <si>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</si>
  <si>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</si>
  <si>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</si>
  <si>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</si>
  <si>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</si>
  <si>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</si>
  <si>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</si>
  <si>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</si>
  <si>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</si>
  <si>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</si>
  <si>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</si>
  <si>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</si>
  <si>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</si>
  <si>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</si>
  <si>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</si>
  <si>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</si>
  <si>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</si>
  <si>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</si>
  <si>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</si>
  <si>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</si>
  <si>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</si>
  <si>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</si>
  <si>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</si>
  <si>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</si>
  <si>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</si>
  <si>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</si>
  <si>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</si>
  <si>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</si>
  <si>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</si>
  <si>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</si>
  <si>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</si>
  <si>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</si>
  <si>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</si>
  <si>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</si>
  <si>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</si>
  <si>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</si>
  <si>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</si>
  <si>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</si>
  <si>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</si>
  <si>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</si>
  <si>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</si>
  <si>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</si>
  <si>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</si>
  <si>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</si>
  <si>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</si>
  <si>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</si>
  <si>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</si>
  <si>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</si>
  <si>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</si>
  <si>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</si>
  <si>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</si>
  <si>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</si>
  <si>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</si>
  <si>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</si>
  <si>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</si>
  <si>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</si>
  <si>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</si>
  <si>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</si>
  <si>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</si>
  <si>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</si>
  <si>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</si>
  <si>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</si>
  <si>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</si>
  <si>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</si>
  <si>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</si>
  <si>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</si>
  <si>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</si>
  <si>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</si>
  <si>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</si>
  <si>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</si>
  <si>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</si>
  <si>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</si>
  <si>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</si>
  <si>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</si>
  <si>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</si>
  <si>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</si>
  <si>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</si>
  <si>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</si>
  <si>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</si>
  <si>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</si>
  <si>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</si>
  <si>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</si>
  <si>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</si>
  <si>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</si>
  <si>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</si>
  <si>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</si>
  <si>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</si>
  <si>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</si>
  <si>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</si>
  <si>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</si>
  <si>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</si>
  <si>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</si>
  <si>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</si>
  <si>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</si>
  <si>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</si>
  <si>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</si>
  <si>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</si>
  <si>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</si>
  <si>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</si>
  <si>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</si>
  <si>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</si>
  <si>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</si>
  <si>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</si>
  <si>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</si>
  <si>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</si>
  <si>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</si>
  <si>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</si>
  <si>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</si>
  <si>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</si>
  <si>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</si>
  <si>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</si>
  <si>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</si>
  <si>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</si>
  <si>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</si>
  <si>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</si>
  <si>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</si>
  <si>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</si>
  <si>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</si>
  <si>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</si>
  <si>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</si>
  <si>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</si>
  <si>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</si>
  <si>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</si>
  <si>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</si>
  <si>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</si>
  <si>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</si>
  <si>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</si>
  <si>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</si>
  <si>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</si>
  <si>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</si>
  <si>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</si>
  <si>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</si>
  <si>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</si>
  <si>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</si>
  <si>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</si>
  <si>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</si>
  <si>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</si>
  <si>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</si>
  <si>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</si>
  <si>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</si>
  <si>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</si>
  <si>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</si>
  <si>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</si>
  <si>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</si>
  <si>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</si>
  <si>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</si>
  <si>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</si>
  <si>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</si>
  <si>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</si>
  <si>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</si>
  <si>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</si>
  <si>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</si>
  <si>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</si>
  <si>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</si>
  <si>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</si>
  <si>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</si>
  <si>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</si>
  <si>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</si>
  <si>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</si>
  <si>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</si>
  <si>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</si>
  <si>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</si>
  <si>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</si>
  <si>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</si>
  <si>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</si>
  <si>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</si>
  <si>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</si>
  <si>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</si>
  <si>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</si>
  <si>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</si>
  <si>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</si>
  <si>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</si>
  <si>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</si>
  <si>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</si>
  <si>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</si>
  <si>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</si>
  <si>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</si>
  <si>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</si>
  <si>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</si>
  <si>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</si>
  <si>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</si>
  <si>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</si>
  <si>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</si>
  <si>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</si>
  <si>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</si>
  <si>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</si>
  <si>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</si>
  <si>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</si>
  <si>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</si>
  <si>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</si>
  <si>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</si>
  <si>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</si>
  <si>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</si>
  <si>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</si>
  <si>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</si>
  <si>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</si>
  <si>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</si>
  <si>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</si>
  <si>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</si>
  <si>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</si>
  <si>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</si>
  <si>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</si>
  <si>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</si>
  <si>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</si>
  <si>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</si>
  <si>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</si>
  <si>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</si>
  <si>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</si>
  <si>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</si>
  <si>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</si>
  <si>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</si>
  <si>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</si>
  <si>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</si>
  <si>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</si>
  <si>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</si>
  <si>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</si>
  <si>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</si>
  <si>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</si>
  <si>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</si>
  <si>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</si>
  <si>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</si>
  <si>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</si>
  <si>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</si>
  <si>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</si>
  <si>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</si>
  <si>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</si>
  <si>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</si>
  <si>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</si>
  <si>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</si>
  <si>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</si>
  <si>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</si>
  <si>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</si>
  <si>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</si>
  <si>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</si>
  <si>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</si>
  <si>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</si>
  <si>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</si>
  <si>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</si>
  <si>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</si>
  <si>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</si>
  <si>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</si>
  <si>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</si>
  <si>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</si>
  <si>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</si>
  <si>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</si>
  <si>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</si>
  <si>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</si>
  <si>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</si>
  <si>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</si>
  <si>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</si>
  <si>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</si>
  <si>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</si>
  <si>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</si>
  <si>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</si>
  <si>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</si>
  <si>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</si>
  <si>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</si>
  <si>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</si>
  <si>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</si>
  <si>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</si>
  <si>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</si>
  <si>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</si>
  <si>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</si>
  <si>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</si>
  <si>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</si>
  <si>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</si>
  <si>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</si>
  <si>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</si>
  <si>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</si>
  <si>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</si>
  <si>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</si>
  <si>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</si>
  <si>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</si>
  <si>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</si>
  <si>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</si>
  <si>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</si>
  <si>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</si>
  <si>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</si>
  <si>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</si>
  <si>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</si>
  <si>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</si>
  <si>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</si>
  <si>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</si>
  <si>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</si>
  <si>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</si>
  <si>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</si>
  <si>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</si>
  <si>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</si>
  <si>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</si>
  <si>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</si>
  <si>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</si>
  <si>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</si>
  <si>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</si>
  <si>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</si>
  <si>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</si>
  <si>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</si>
  <si>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</si>
  <si>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</si>
  <si>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</si>
  <si>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</si>
  <si>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</si>
  <si>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</si>
  <si>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</si>
  <si>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</si>
  <si>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</si>
  <si>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</si>
  <si>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</si>
  <si>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</si>
  <si>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</si>
  <si>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</si>
  <si>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</si>
  <si>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</si>
  <si>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</si>
  <si>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</si>
  <si>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</si>
  <si>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</si>
  <si>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</si>
  <si>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</si>
  <si>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</si>
  <si>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</si>
  <si>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</si>
  <si>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</si>
  <si>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</si>
  <si>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</si>
  <si>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</si>
  <si>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</si>
  <si>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</si>
  <si>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</si>
  <si>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</si>
  <si>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</si>
  <si>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</si>
  <si>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</si>
  <si>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</si>
  <si>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</si>
  <si>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</si>
  <si>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</si>
  <si>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</si>
  <si>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</si>
  <si>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</si>
  <si>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</si>
  <si>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</si>
  <si>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</si>
  <si>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</si>
  <si>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</si>
  <si>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</si>
  <si>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</si>
  <si>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</si>
  <si>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</si>
  <si>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</si>
  <si>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</si>
  <si>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</si>
  <si>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</si>
  <si>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</si>
  <si>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</si>
  <si>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</si>
  <si>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</si>
  <si>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</si>
  <si>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</si>
  <si>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</si>
  <si>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</si>
  <si>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</si>
  <si>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</si>
  <si>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</si>
  <si>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</si>
  <si>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</si>
  <si>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</si>
  <si>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</si>
  <si>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</si>
  <si>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</si>
  <si>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</si>
  <si>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</si>
  <si>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</si>
  <si>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</si>
  <si>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</si>
  <si>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</si>
  <si>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</si>
  <si>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</si>
  <si>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</si>
  <si>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</si>
  <si>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</si>
  <si>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</si>
  <si>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</si>
  <si>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</si>
  <si>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</si>
  <si>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</si>
  <si>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</si>
  <si>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</si>
  <si>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</si>
  <si>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</si>
  <si>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</si>
  <si>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</si>
  <si>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</si>
  <si>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</si>
  <si>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</si>
  <si>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</si>
  <si>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</si>
  <si>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</si>
  <si>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</si>
  <si>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</si>
  <si>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</si>
  <si>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</si>
  <si>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</si>
  <si>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</si>
  <si>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</si>
  <si>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</si>
  <si>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</si>
  <si>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</si>
  <si>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</si>
  <si>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</si>
  <si>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</si>
  <si>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</si>
  <si>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</si>
  <si>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</si>
  <si>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</si>
  <si>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</si>
  <si>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</si>
  <si>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</si>
  <si>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</si>
  <si>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</si>
  <si>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</si>
  <si>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</si>
  <si>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</si>
  <si>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</si>
  <si>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</si>
  <si>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</si>
  <si>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</si>
  <si>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</si>
  <si>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</si>
  <si>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</si>
  <si>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</si>
  <si>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</si>
  <si>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</si>
  <si>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</si>
  <si>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</si>
  <si>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</si>
  <si>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</si>
  <si>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</si>
  <si>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</si>
  <si>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</si>
  <si>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</si>
  <si>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</si>
  <si>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</si>
  <si>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</si>
  <si>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</si>
  <si>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</si>
  <si>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</si>
  <si>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</si>
  <si>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</si>
  <si>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</si>
  <si>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</si>
  <si>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</si>
  <si>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</si>
  <si>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</si>
  <si>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</si>
  <si>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</si>
  <si>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</si>
  <si>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</si>
  <si>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</si>
  <si>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</si>
  <si>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</si>
  <si>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</si>
  <si>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</si>
  <si>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</si>
  <si>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</si>
  <si>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</si>
  <si>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</si>
  <si>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</si>
  <si>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</si>
  <si>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</si>
  <si>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</si>
  <si>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</si>
  <si>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</si>
  <si>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</si>
  <si>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</si>
  <si>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</si>
  <si>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</si>
  <si>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</si>
  <si>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</si>
  <si>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</si>
  <si>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</si>
  <si>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</si>
  <si>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</si>
  <si>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</si>
  <si>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</si>
  <si>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</si>
  <si>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</si>
  <si>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</si>
  <si>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</si>
  <si>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</si>
  <si>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</si>
  <si>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</si>
  <si>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</si>
  <si>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</si>
  <si>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</si>
  <si>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</si>
  <si>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</si>
  <si>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</si>
  <si>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</si>
  <si>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</si>
  <si>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</si>
  <si>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</si>
  <si>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</si>
  <si>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</si>
  <si>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</si>
  <si>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</si>
  <si>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</si>
  <si>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</si>
  <si>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</si>
  <si>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</si>
  <si>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</si>
  <si>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</si>
  <si>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</si>
  <si>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</si>
  <si>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</si>
  <si>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</si>
  <si>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</si>
  <si>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</si>
  <si>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</si>
  <si>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</si>
  <si>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</si>
  <si>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</si>
  <si>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</si>
  <si>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</si>
  <si>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</si>
  <si>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</si>
  <si>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</si>
  <si>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</si>
  <si>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</si>
  <si>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</si>
  <si>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</si>
  <si>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</si>
  <si>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</si>
  <si>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</si>
  <si>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</si>
  <si>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</si>
  <si>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</si>
  <si>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</si>
  <si>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</si>
  <si>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</si>
  <si>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</si>
  <si>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</si>
  <si>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</si>
  <si>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</si>
  <si>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</si>
  <si>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</si>
  <si>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</si>
  <si>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</si>
  <si>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</si>
  <si>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</si>
  <si>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</si>
  <si>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</si>
  <si>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</si>
  <si>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</si>
  <si>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</si>
  <si>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</si>
  <si>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</si>
  <si>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</si>
  <si>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</si>
  <si>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</si>
  <si>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</si>
  <si>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</si>
  <si>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</si>
  <si>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</si>
  <si>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</si>
  <si>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</si>
  <si>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</si>
  <si>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</si>
  <si>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</si>
  <si>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</si>
  <si>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</si>
  <si>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</si>
  <si>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</si>
  <si>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</si>
  <si>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</si>
  <si>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</si>
  <si>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</si>
  <si>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</si>
  <si>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</si>
  <si>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</si>
  <si>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</si>
  <si>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</si>
  <si>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</si>
  <si>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</si>
  <si>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</si>
  <si>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</si>
  <si>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</si>
  <si>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</si>
  <si>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</si>
  <si>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</si>
  <si>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</si>
  <si>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</si>
  <si>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</si>
  <si>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</si>
  <si>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</si>
  <si>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</si>
  <si>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</si>
  <si>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</si>
  <si>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</si>
  <si>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</si>
  <si>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</si>
  <si>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</si>
  <si>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</si>
  <si>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</si>
  <si>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</si>
  <si>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</si>
  <si>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</si>
  <si>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</si>
  <si>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</si>
  <si>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</si>
  <si>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</si>
  <si>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</si>
  <si>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</si>
  <si>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</si>
  <si>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</si>
  <si>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</si>
  <si>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</si>
  <si>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</si>
  <si>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</si>
  <si>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</si>
  <si>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</si>
  <si>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</si>
  <si>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</si>
  <si>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</si>
  <si>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</si>
  <si>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</si>
  <si>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</si>
  <si>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</si>
  <si>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</si>
  <si>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</si>
  <si>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</si>
  <si>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</si>
  <si>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</si>
  <si>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</si>
  <si>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</si>
  <si>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</si>
  <si>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</si>
  <si>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</si>
  <si>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</si>
  <si>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</si>
  <si>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</si>
  <si>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</si>
  <si>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</si>
  <si>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</si>
  <si>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</si>
  <si>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</si>
  <si>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</si>
  <si>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</si>
  <si>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</si>
  <si>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</si>
  <si>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</si>
  <si>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</si>
  <si>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</si>
  <si>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</si>
  <si>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</si>
  <si>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</si>
  <si>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</si>
  <si>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</si>
  <si>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</si>
  <si>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</si>
  <si>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</si>
  <si>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</si>
  <si>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</si>
  <si>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</si>
  <si>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</si>
  <si>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</si>
  <si>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</si>
  <si>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</si>
  <si>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</si>
  <si>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</si>
  <si>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</si>
  <si>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</si>
  <si>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</si>
  <si>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</si>
  <si>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</si>
  <si>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</si>
  <si>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</si>
  <si>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</si>
  <si>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</si>
  <si>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</si>
  <si>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</si>
  <si>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</si>
  <si>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</si>
  <si>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</si>
  <si>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</si>
  <si>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</si>
  <si>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</si>
  <si>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</si>
  <si>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</si>
  <si>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</si>
  <si>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</si>
  <si>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</si>
  <si>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</si>
  <si>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</si>
  <si>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</si>
  <si>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</si>
  <si>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</si>
  <si>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</si>
  <si>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</si>
  <si>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</si>
  <si>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</si>
  <si>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</si>
  <si>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</si>
  <si>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</si>
  <si>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</si>
  <si>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</si>
  <si>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</si>
  <si>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</si>
  <si>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</si>
  <si>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</si>
  <si>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</si>
  <si>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</si>
  <si>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</si>
  <si>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</si>
  <si>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</si>
  <si>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</si>
  <si>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</si>
  <si>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</si>
  <si>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</si>
  <si>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</si>
  <si>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</si>
  <si>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</si>
  <si>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</si>
  <si>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</si>
  <si>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</si>
  <si>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</si>
  <si>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</si>
  <si>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</si>
  <si>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</si>
  <si>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</si>
  <si>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</si>
  <si>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</si>
  <si>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</si>
  <si>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</si>
  <si>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</si>
  <si>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</si>
  <si>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</si>
  <si>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</si>
  <si>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</si>
  <si>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</si>
  <si>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</si>
  <si>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</si>
  <si>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</si>
  <si>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</si>
  <si>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</si>
  <si>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</si>
  <si>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</si>
  <si>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</si>
  <si>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</si>
  <si>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</si>
  <si>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</si>
  <si>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</si>
  <si>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</si>
  <si>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</si>
  <si>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</si>
  <si>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</si>
  <si>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</si>
  <si>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</si>
  <si>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</si>
  <si>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</si>
  <si>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</si>
  <si>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</si>
  <si>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</si>
  <si>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</si>
  <si>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</si>
  <si>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</si>
  <si>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</si>
  <si>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</si>
  <si>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</si>
  <si>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</si>
  <si>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</si>
  <si>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</si>
  <si>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</si>
  <si>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</si>
  <si>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</si>
  <si>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</si>
  <si>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</si>
  <si>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</si>
  <si>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</si>
  <si>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</si>
  <si>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</si>
  <si>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</si>
  <si>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</si>
  <si>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</si>
  <si>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</si>
  <si>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</si>
  <si>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</si>
  <si>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</si>
  <si>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</si>
  <si>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</si>
  <si>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</si>
  <si>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</si>
  <si>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</si>
  <si>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</si>
  <si>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</si>
  <si>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</si>
  <si>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</si>
  <si>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</si>
  <si>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</si>
  <si>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</si>
  <si>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</si>
  <si>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</si>
  <si>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</si>
  <si>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</si>
  <si>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</si>
  <si>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</si>
  <si>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</si>
  <si>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</si>
  <si>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</si>
  <si>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</si>
  <si>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</si>
  <si>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</si>
  <si>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</si>
  <si>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</si>
  <si>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</si>
  <si>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</si>
  <si>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</si>
  <si>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</si>
  <si>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</si>
  <si>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</si>
  <si>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</si>
  <si>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</si>
  <si>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</si>
  <si>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</si>
  <si>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</si>
  <si>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</si>
  <si>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</si>
  <si>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</si>
  <si>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</si>
  <si>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</si>
  <si>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</si>
  <si>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</si>
  <si>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</si>
  <si>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</si>
  <si>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</si>
  <si>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</si>
  <si>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</si>
  <si>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</si>
  <si>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</si>
  <si>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</si>
  <si>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</si>
  <si>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</si>
  <si>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</si>
  <si>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</si>
  <si>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</si>
  <si>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</si>
  <si>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</si>
  <si>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</si>
  <si>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</si>
  <si>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</si>
  <si>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</si>
  <si>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</si>
  <si>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</si>
  <si>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</si>
  <si>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</si>
  <si>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</si>
  <si>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</si>
  <si>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</si>
  <si>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</si>
  <si>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</si>
  <si>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</si>
  <si>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</si>
  <si>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</si>
  <si>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</si>
  <si>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</si>
  <si>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</si>
  <si>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</si>
  <si>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</si>
  <si>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</si>
  <si>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</si>
  <si>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</si>
  <si>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</si>
  <si>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</si>
  <si>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</si>
  <si>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</si>
  <si>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</si>
  <si>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</si>
  <si>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</si>
  <si>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</si>
  <si>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</si>
  <si>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</si>
  <si>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</si>
  <si>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</si>
  <si>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</si>
  <si>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</si>
  <si>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</si>
  <si>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</si>
  <si>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</si>
  <si>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</si>
  <si>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</si>
  <si>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</si>
  <si>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</si>
  <si>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</si>
  <si>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</si>
  <si>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</si>
  <si>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</si>
  <si>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</si>
  <si>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</si>
  <si>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</si>
  <si>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</si>
  <si>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</si>
  <si>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</si>
  <si>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</si>
  <si>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</si>
  <si>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</si>
  <si>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</si>
  <si>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</si>
  <si>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</si>
  <si>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</si>
  <si>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</si>
  <si>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</si>
  <si>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</si>
  <si>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</si>
  <si>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</si>
  <si>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</si>
  <si>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</si>
  <si>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</si>
  <si>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</si>
  <si>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</si>
  <si>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</si>
  <si>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</si>
  <si>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</si>
  <si>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</si>
  <si>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</si>
  <si>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</si>
  <si>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</si>
  <si>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</si>
  <si>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</si>
  <si>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</si>
  <si>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</si>
  <si>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</si>
  <si>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</si>
  <si>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</si>
  <si>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</si>
  <si>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</si>
  <si>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</si>
  <si>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</si>
  <si>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</si>
  <si>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</si>
  <si>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</si>
  <si>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</si>
  <si>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</si>
  <si>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</si>
  <si>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</si>
  <si>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</si>
  <si>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</si>
  <si>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</si>
  <si>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</si>
  <si>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</si>
  <si>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</si>
  <si>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</si>
  <si>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</si>
  <si>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</si>
  <si>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</si>
  <si>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</si>
  <si>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</si>
  <si>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</si>
  <si>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</si>
  <si>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</si>
  <si>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</si>
  <si>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</si>
  <si>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</si>
  <si>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</si>
  <si>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</si>
  <si>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</si>
  <si>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</si>
  <si>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</si>
  <si>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</si>
  <si>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</si>
  <si>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</si>
  <si>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</si>
  <si>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</si>
  <si>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</si>
  <si>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</si>
  <si>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</si>
  <si>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</si>
  <si>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</si>
  <si>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</si>
  <si>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</si>
  <si>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</si>
  <si>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</si>
  <si>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</si>
  <si>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</si>
  <si>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</si>
  <si>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</si>
  <si>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</si>
  <si>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</si>
  <si>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</si>
  <si>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</si>
  <si>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</si>
  <si>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</si>
  <si>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</si>
  <si>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</si>
  <si>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</si>
  <si>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</si>
  <si>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</si>
  <si>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</si>
  <si>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</si>
  <si>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</si>
  <si>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</si>
  <si>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</si>
  <si>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</si>
  <si>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</si>
  <si>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</si>
  <si>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</si>
  <si>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</si>
  <si>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</si>
  <si>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</si>
  <si>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</si>
  <si>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</si>
  <si>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</si>
  <si>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</si>
  <si>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</si>
  <si>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</si>
  <si>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</si>
  <si>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</si>
  <si>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</si>
  <si>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</si>
  <si>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</si>
  <si>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</si>
  <si>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</si>
  <si>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</si>
  <si>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</si>
  <si>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</si>
  <si>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</si>
  <si>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</si>
  <si>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</si>
  <si>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</si>
  <si>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</si>
  <si>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</si>
  <si>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</si>
  <si>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</si>
  <si>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</si>
  <si>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</si>
  <si>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</si>
  <si>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</si>
  <si>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</si>
  <si>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</si>
  <si>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</si>
  <si>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</si>
  <si>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</si>
  <si>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</si>
  <si>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</si>
  <si>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</si>
  <si>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</si>
  <si>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</si>
  <si>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</si>
  <si>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</si>
  <si>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</si>
  <si>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</si>
  <si>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</si>
  <si>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</si>
  <si>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</si>
  <si>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</si>
  <si>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</si>
  <si>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</si>
  <si>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</si>
  <si>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</si>
  <si>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</si>
  <si>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</si>
  <si>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</si>
  <si>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</si>
  <si>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</si>
  <si>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</si>
  <si>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</si>
  <si>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</si>
  <si>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</si>
  <si>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</si>
  <si>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</si>
  <si>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</si>
  <si>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</si>
  <si>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</si>
  <si>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</si>
  <si>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</si>
  <si>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</si>
  <si>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</si>
  <si>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</si>
  <si>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</si>
  <si>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</si>
  <si>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</si>
  <si>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</si>
  <si>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</si>
  <si>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</si>
  <si>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</si>
  <si>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</si>
  <si>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</si>
  <si>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</si>
  <si>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</si>
  <si>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</si>
  <si>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</si>
  <si>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</si>
  <si>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</si>
  <si>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</si>
  <si>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</si>
  <si>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</si>
  <si>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</si>
  <si>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</si>
  <si>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</si>
  <si>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</si>
  <si>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</si>
  <si>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</si>
  <si>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</si>
  <si>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</si>
  <si>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</si>
  <si>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</si>
  <si>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</si>
  <si>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</si>
  <si>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</si>
  <si>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</si>
  <si>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</si>
  <si>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</si>
  <si>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</si>
  <si>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</si>
  <si>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</si>
  <si>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</si>
  <si>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</si>
  <si>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</si>
  <si>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</si>
  <si>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</si>
  <si>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</si>
  <si>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</si>
  <si>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</si>
  <si>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</si>
  <si>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</si>
  <si>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</si>
  <si>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</si>
  <si>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</si>
  <si>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</si>
  <si>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</si>
  <si>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</si>
  <si>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</si>
  <si>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</si>
  <si>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</si>
  <si>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</si>
  <si>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</si>
  <si>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</si>
  <si>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</si>
  <si>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</si>
  <si>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</si>
  <si>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</si>
  <si>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</si>
  <si>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</si>
  <si>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</si>
  <si>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</si>
  <si>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</si>
  <si>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</si>
  <si>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</si>
  <si>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</si>
  <si>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</si>
  <si>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</si>
  <si>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</si>
  <si>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</si>
  <si>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</si>
  <si>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</si>
  <si>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</si>
  <si>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</si>
  <si>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</si>
  <si>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</si>
  <si>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</si>
  <si>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</si>
  <si>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</si>
  <si>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</si>
  <si>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</si>
  <si>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</si>
  <si>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</si>
  <si>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</si>
  <si>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</si>
  <si>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</si>
  <si>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</si>
  <si>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</si>
  <si>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</si>
  <si>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</si>
  <si>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</si>
  <si>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</si>
  <si>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</si>
  <si>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</si>
  <si>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</si>
  <si>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</si>
  <si>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</si>
  <si>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</si>
  <si>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</si>
  <si>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</si>
  <si>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</si>
  <si>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</si>
  <si>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</si>
  <si>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</si>
  <si>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</si>
  <si>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</si>
  <si>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</si>
  <si>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</si>
  <si>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</si>
  <si>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</si>
  <si>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</si>
  <si>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</si>
  <si>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</si>
  <si>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</si>
  <si>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</si>
  <si>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</si>
  <si>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</si>
  <si>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</si>
  <si>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</si>
  <si>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</si>
  <si>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</si>
  <si>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</si>
  <si>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</si>
  <si>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</si>
  <si>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</si>
  <si>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</si>
  <si>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</si>
  <si>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</si>
  <si>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</si>
  <si>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</si>
  <si>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</si>
  <si>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</si>
  <si>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</si>
  <si>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</si>
  <si>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</si>
  <si>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</si>
  <si>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</si>
  <si>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</si>
  <si>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</si>
  <si>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</si>
  <si>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</si>
  <si>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</si>
  <si>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</si>
  <si>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</si>
  <si>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</si>
  <si>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</si>
  <si>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</si>
  <si>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</si>
  <si>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</si>
  <si>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</si>
  <si>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</si>
  <si>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</si>
  <si>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</si>
  <si>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</si>
  <si>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</si>
  <si>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</si>
  <si>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</si>
  <si>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</si>
  <si>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</si>
  <si>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</si>
  <si>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</si>
  <si>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</si>
  <si>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</si>
  <si>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</si>
  <si>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</si>
  <si>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</si>
  <si>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</si>
  <si>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</si>
  <si>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</si>
  <si>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</si>
  <si>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</si>
  <si>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</si>
  <si>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</si>
  <si>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</si>
  <si>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</si>
  <si>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</si>
  <si>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</si>
  <si>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</si>
  <si>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</si>
  <si>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</si>
  <si>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</si>
  <si>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</si>
  <si>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</si>
  <si>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</si>
  <si>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</si>
  <si>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</si>
  <si>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</si>
  <si>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</si>
  <si>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</si>
  <si>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</si>
  <si>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</si>
  <si>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</si>
  <si>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</si>
  <si>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</si>
  <si>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</si>
  <si>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</si>
  <si>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</si>
  <si>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</si>
  <si>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</si>
  <si>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</si>
  <si>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</si>
  <si>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</si>
  <si>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</si>
  <si>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</si>
  <si>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</si>
  <si>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</si>
  <si>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</si>
  <si>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</si>
  <si>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</si>
  <si>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</si>
  <si>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</si>
  <si>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</si>
  <si>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</si>
  <si>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</si>
  <si>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</si>
  <si>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</si>
  <si>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</si>
  <si>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</si>
  <si>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</si>
  <si>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</si>
  <si>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</si>
  <si>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</si>
  <si>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</si>
  <si>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</si>
  <si>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</si>
  <si>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</si>
  <si>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</si>
  <si>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</si>
  <si>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</si>
  <si>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</si>
  <si>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</si>
  <si>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</si>
  <si>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</si>
  <si>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</si>
  <si>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</si>
  <si>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</si>
  <si>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</si>
  <si>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</si>
  <si>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</si>
  <si>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</si>
  <si>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</si>
  <si>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</si>
  <si>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</si>
  <si>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</si>
  <si>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</si>
  <si>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</si>
  <si>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</si>
  <si>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</si>
  <si>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</si>
  <si>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</si>
  <si>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</si>
  <si>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</si>
  <si>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</si>
  <si>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</si>
  <si>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</si>
  <si>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</si>
  <si>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</si>
  <si>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</si>
  <si>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</si>
  <si>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</si>
  <si>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</si>
  <si>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</si>
  <si>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</si>
  <si>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</si>
  <si>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</si>
  <si>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</si>
  <si>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</si>
  <si>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</si>
  <si>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</si>
  <si>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</si>
  <si>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</si>
  <si>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</si>
  <si>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</si>
  <si>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</si>
  <si>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</si>
  <si>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</si>
  <si>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</si>
  <si>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</si>
  <si>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</si>
  <si>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</si>
  <si>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</si>
  <si>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</si>
  <si>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</si>
  <si>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</si>
  <si>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</si>
  <si>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</si>
  <si>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</si>
  <si>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</si>
  <si>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</si>
  <si>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</si>
  <si>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</si>
  <si>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</si>
  <si>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</si>
  <si>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</si>
  <si>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</si>
  <si>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</si>
  <si>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</si>
  <si>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</si>
  <si>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</si>
  <si>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</si>
  <si>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</si>
  <si>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</si>
  <si>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</si>
  <si>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</si>
  <si>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</si>
  <si>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</si>
  <si>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</si>
  <si>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</si>
  <si>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</si>
  <si>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</si>
  <si>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</si>
  <si>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</si>
  <si>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</si>
  <si>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</si>
  <si>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</si>
  <si>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</si>
  <si>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</si>
  <si>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</si>
  <si>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</si>
  <si>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</si>
  <si>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</si>
  <si>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</si>
  <si>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</si>
  <si>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</si>
  <si>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</si>
  <si>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</si>
  <si>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</si>
  <si>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</si>
  <si>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</si>
  <si>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</si>
  <si>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</si>
  <si>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</si>
  <si>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</si>
  <si>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</si>
  <si>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</si>
  <si>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</si>
  <si>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</si>
  <si>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</si>
  <si>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</si>
  <si>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</si>
  <si>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</si>
  <si>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</si>
  <si>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</si>
  <si>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</si>
  <si>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</si>
  <si>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</si>
  <si>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</si>
  <si>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</si>
  <si>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</si>
  <si>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</si>
  <si>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</si>
  <si>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</si>
  <si>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</si>
  <si>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</si>
  <si>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</si>
  <si>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</si>
  <si>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</si>
  <si>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</si>
  <si>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</si>
  <si>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</si>
  <si>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</si>
  <si>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</si>
  <si>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</si>
  <si>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</si>
  <si>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</si>
  <si>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</si>
  <si>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</si>
  <si>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</si>
  <si>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</si>
  <si>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</si>
  <si>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</si>
  <si>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</si>
  <si>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</si>
  <si>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</si>
  <si>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</si>
  <si>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</si>
  <si>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</si>
  <si>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</si>
  <si>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</si>
  <si>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</si>
  <si>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</si>
  <si>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</si>
  <si>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</si>
  <si>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</si>
  <si>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</si>
  <si>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</si>
  <si>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</si>
  <si>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</si>
  <si>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</si>
  <si>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</si>
  <si>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</si>
  <si>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</si>
  <si>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</si>
  <si>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</si>
  <si>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</si>
  <si>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</si>
  <si>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</si>
  <si>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</si>
  <si>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</si>
  <si>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</si>
  <si>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</si>
  <si>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</si>
  <si>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</si>
  <si>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</si>
  <si>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</si>
  <si>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</si>
  <si>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</si>
  <si>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</si>
  <si>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</si>
  <si>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</si>
  <si>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</si>
  <si>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</si>
  <si>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</si>
  <si>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</si>
  <si>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</si>
  <si>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</si>
  <si>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</si>
  <si>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</si>
  <si>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</si>
  <si>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</si>
  <si>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</si>
  <si>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</si>
  <si>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</si>
  <si>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</si>
  <si>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</si>
  <si>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</si>
  <si>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</si>
  <si>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</si>
  <si>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</si>
  <si>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</si>
  <si>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</si>
  <si>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</si>
  <si>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</si>
  <si>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</si>
  <si>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</si>
  <si>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</si>
  <si>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</si>
  <si>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</si>
  <si>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</si>
  <si>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</si>
  <si>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</si>
  <si>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</si>
  <si>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</si>
  <si>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</si>
  <si>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</si>
  <si>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</si>
  <si>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</si>
  <si>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</si>
  <si>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</si>
  <si>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</si>
  <si>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</si>
  <si>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</si>
  <si>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</si>
  <si>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</si>
  <si>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</si>
  <si>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</si>
  <si>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</si>
  <si>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</si>
  <si>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</si>
  <si>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</si>
  <si>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</si>
  <si>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</si>
  <si>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</si>
  <si>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</si>
  <si>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</si>
  <si>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</si>
  <si>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</si>
  <si>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</si>
  <si>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</si>
  <si>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</si>
  <si>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</si>
  <si>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</si>
  <si>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</si>
  <si>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</si>
  <si>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</si>
  <si>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</si>
  <si>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</si>
  <si>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</si>
  <si>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</si>
  <si>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</si>
  <si>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</si>
  <si>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</si>
  <si>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</si>
  <si>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</si>
  <si>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</si>
  <si>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</si>
  <si>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</si>
  <si>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</si>
  <si>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</si>
  <si>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</si>
  <si>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</si>
  <si>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</si>
  <si>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</si>
  <si>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</si>
  <si>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</si>
  <si>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</si>
  <si>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</si>
  <si>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</si>
  <si>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</si>
  <si>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</si>
  <si>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</si>
  <si>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</si>
  <si>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</si>
  <si>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</si>
  <si>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</si>
  <si>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</si>
  <si>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</si>
  <si>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</si>
  <si>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</si>
  <si>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</si>
  <si>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</si>
  <si>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</si>
  <si>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</si>
  <si>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</si>
  <si>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</si>
  <si>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</si>
  <si>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</si>
  <si>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</si>
  <si>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</si>
  <si>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</si>
  <si>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</si>
  <si>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</si>
  <si>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</si>
  <si>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</si>
  <si>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</si>
  <si>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</si>
  <si>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</si>
  <si>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</si>
  <si>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</si>
  <si>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</si>
  <si>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</si>
  <si>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</si>
  <si>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</si>
  <si>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</si>
  <si>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</si>
  <si>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</si>
  <si>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</si>
  <si>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</si>
  <si>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</si>
  <si>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</si>
  <si>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</si>
  <si>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</si>
  <si>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</si>
  <si>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</si>
  <si>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</si>
  <si>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</si>
  <si>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</si>
  <si>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</si>
  <si>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</si>
  <si>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</si>
  <si>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</si>
  <si>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</si>
  <si>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</si>
  <si>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</si>
  <si>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</si>
  <si>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</si>
  <si>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</si>
  <si>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</si>
  <si>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</si>
  <si>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</si>
  <si>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</si>
  <si>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</si>
  <si>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</si>
  <si>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</si>
  <si>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</si>
  <si>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</si>
  <si>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</si>
  <si>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</si>
  <si>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</si>
  <si>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</si>
  <si>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</si>
  <si>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</si>
  <si>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</si>
  <si>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</si>
  <si>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</si>
  <si>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</si>
  <si>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</si>
  <si>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</si>
  <si>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</si>
  <si>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</si>
  <si>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</si>
  <si>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</si>
  <si>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</si>
  <si>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</si>
  <si>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</si>
  <si>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</si>
  <si>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</si>
  <si>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</si>
  <si>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</si>
  <si>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</si>
  <si>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</si>
  <si>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</si>
  <si>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</si>
  <si>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</si>
  <si>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</si>
  <si>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</si>
  <si>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</si>
  <si>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</si>
  <si>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</si>
  <si>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</si>
  <si>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</si>
  <si>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</si>
  <si>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</si>
  <si>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</si>
  <si>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</si>
  <si>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</si>
  <si>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</si>
  <si>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</si>
  <si>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</si>
  <si>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</si>
  <si>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</si>
  <si>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</si>
  <si>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</si>
  <si>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</si>
  <si>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</si>
  <si>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</si>
  <si>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</si>
  <si>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</si>
  <si>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</si>
  <si>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</si>
  <si>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</si>
  <si>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</si>
  <si>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</si>
  <si>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</si>
  <si>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</si>
  <si>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</si>
  <si>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</si>
  <si>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</si>
  <si>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</si>
  <si>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</si>
  <si>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</si>
  <si>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</si>
  <si>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</si>
  <si>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</si>
  <si>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</si>
  <si>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</si>
  <si>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</si>
  <si>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</si>
  <si>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</si>
  <si>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</si>
  <si>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</si>
  <si>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</si>
  <si>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</si>
  <si>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</si>
  <si>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</si>
  <si>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</si>
  <si>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</si>
  <si>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</si>
  <si>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</si>
  <si>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</si>
  <si>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</si>
  <si>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</si>
  <si>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</si>
  <si>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</si>
  <si>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</si>
  <si>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</si>
  <si>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</si>
  <si>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</si>
  <si>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</si>
  <si>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</si>
  <si>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</si>
  <si>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</si>
  <si>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</si>
  <si>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</si>
  <si>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</si>
  <si>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</si>
  <si>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</si>
  <si>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</si>
  <si>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</si>
  <si>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</si>
  <si>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</si>
  <si>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</si>
  <si>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</si>
  <si>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</si>
  <si>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</si>
  <si>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</si>
  <si>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</si>
  <si>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</si>
  <si>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</si>
  <si>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</si>
  <si>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</si>
  <si>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</si>
  <si>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</si>
  <si>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</si>
  <si>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</si>
  <si>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</si>
  <si>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</si>
  <si>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</si>
  <si>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</si>
  <si>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</si>
  <si>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</si>
  <si>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</si>
  <si>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</si>
  <si>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</si>
  <si>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</si>
  <si>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</si>
  <si>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</si>
  <si>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</si>
  <si>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</si>
  <si>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</si>
  <si>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</si>
  <si>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</si>
  <si>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</si>
  <si>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</si>
  <si>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</si>
  <si>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</si>
  <si>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</si>
  <si>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</si>
  <si>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</si>
  <si>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</si>
  <si>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</si>
  <si>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</si>
  <si>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</si>
  <si>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</si>
  <si>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</si>
  <si>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</si>
  <si>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</si>
  <si>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</si>
  <si>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</si>
  <si>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</si>
  <si>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</si>
  <si>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</si>
  <si>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</si>
  <si>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</si>
  <si>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</si>
  <si>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</si>
  <si>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</si>
  <si>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</si>
  <si>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</si>
  <si>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</si>
  <si>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</si>
  <si>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</si>
  <si>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</si>
  <si>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</si>
  <si>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</si>
  <si>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</si>
  <si>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</si>
  <si>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</si>
  <si>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</si>
  <si>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</si>
  <si>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</si>
  <si>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</si>
  <si>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</si>
  <si>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</si>
  <si>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</si>
  <si>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</si>
  <si>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</si>
  <si>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</si>
  <si>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</si>
  <si>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</si>
  <si>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</si>
  <si>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</si>
  <si>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</si>
  <si>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</si>
  <si>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</si>
  <si>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</si>
  <si>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</si>
  <si>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</si>
  <si>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</si>
  <si>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</si>
  <si>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</si>
  <si>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</si>
  <si>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</si>
  <si>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</si>
  <si>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</si>
  <si>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</si>
  <si>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</si>
  <si>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</si>
  <si>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</si>
  <si>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</si>
  <si>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</si>
  <si>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</si>
  <si>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</si>
  <si>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</si>
  <si>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</si>
  <si>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</si>
  <si>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</si>
  <si>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</si>
  <si>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</si>
  <si>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</si>
  <si>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</si>
  <si>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</si>
  <si>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</si>
  <si>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</si>
  <si>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</si>
  <si>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</si>
  <si>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</si>
  <si>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</si>
  <si>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</si>
  <si>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</si>
  <si>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</si>
  <si>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</si>
  <si>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</si>
  <si>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</si>
  <si>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</si>
  <si>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</si>
  <si>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</si>
  <si>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</si>
  <si>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</si>
  <si>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</si>
  <si>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</si>
  <si>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</si>
  <si>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</si>
  <si>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</si>
  <si>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</si>
  <si>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</si>
  <si>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</si>
  <si>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</si>
  <si>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</si>
  <si>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</si>
  <si>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</si>
  <si>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</si>
  <si>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</si>
  <si>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</si>
  <si>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</si>
  <si>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</si>
  <si>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</si>
  <si>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</si>
  <si>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</si>
  <si>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</si>
  <si>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</si>
  <si>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</si>
  <si>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</si>
  <si>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</si>
  <si>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</si>
  <si>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</si>
  <si>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</si>
  <si>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</si>
  <si>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</si>
  <si>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</si>
  <si>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</si>
  <si>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</si>
  <si>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</si>
  <si>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</si>
  <si>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</si>
  <si>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</si>
  <si>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</si>
  <si>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</si>
  <si>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</si>
  <si>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</si>
  <si>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</si>
  <si>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</si>
  <si>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</si>
  <si>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</si>
  <si>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</si>
  <si>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</si>
  <si>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</si>
  <si>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</si>
  <si>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</si>
  <si>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</si>
  <si>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</si>
  <si>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</si>
  <si>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</si>
  <si>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</si>
  <si>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</si>
  <si>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</si>
  <si>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</si>
  <si>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</si>
  <si>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</si>
  <si>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</si>
  <si>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</si>
  <si>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</si>
  <si>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</si>
  <si>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</si>
  <si>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</si>
  <si>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</si>
  <si>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</si>
  <si>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</si>
  <si>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</si>
  <si>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</si>
  <si>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</si>
  <si>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</si>
  <si>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</si>
  <si>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</si>
  <si>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</si>
  <si>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</si>
  <si>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</si>
  <si>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</si>
  <si>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</si>
  <si>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</si>
  <si>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</si>
  <si>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</si>
  <si>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</si>
  <si>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</si>
  <si>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</si>
  <si>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</si>
  <si>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</si>
  <si>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</si>
  <si>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</si>
  <si>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</si>
  <si>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</si>
  <si>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</si>
  <si>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</si>
  <si>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</si>
  <si>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</si>
  <si>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</si>
  <si>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</si>
  <si>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</si>
  <si>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</si>
  <si>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</si>
  <si>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</si>
  <si>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</si>
  <si>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</si>
  <si>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</si>
  <si>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</si>
  <si>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</si>
  <si>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</si>
  <si>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</si>
  <si>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</si>
  <si>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</si>
  <si>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</si>
  <si>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</si>
  <si>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</si>
  <si>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</si>
  <si>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</si>
  <si>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</si>
  <si>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</si>
  <si>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</si>
  <si>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</si>
  <si>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</si>
  <si>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</si>
  <si>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</si>
  <si>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</si>
  <si>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</si>
  <si>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</si>
  <si>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</si>
  <si>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</si>
  <si>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</si>
  <si>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</si>
  <si>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</si>
  <si>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</si>
  <si>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</si>
  <si>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</si>
  <si>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</si>
  <si>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</si>
  <si>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</si>
  <si>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</si>
  <si>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</si>
  <si>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</si>
  <si>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</si>
  <si>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</si>
  <si>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</si>
  <si>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</si>
  <si>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</si>
  <si>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</si>
  <si>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</si>
  <si>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</si>
  <si>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</si>
  <si>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</si>
  <si>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</si>
  <si>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</si>
  <si>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</si>
  <si>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</si>
  <si>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</si>
  <si>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</si>
  <si>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</si>
  <si>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</si>
  <si>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</si>
  <si>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</si>
  <si>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</si>
  <si>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</si>
  <si>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</si>
  <si>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</si>
  <si>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</si>
  <si>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</si>
  <si>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</si>
  <si>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</si>
  <si>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</si>
  <si>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</si>
  <si>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</si>
  <si>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</si>
  <si>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</si>
  <si>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</si>
  <si>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</si>
  <si>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</si>
  <si>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</si>
  <si>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</si>
  <si>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</si>
  <si>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</si>
  <si>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</si>
  <si>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</si>
  <si>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</si>
  <si>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</si>
  <si>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</si>
  <si>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</si>
  <si>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</si>
  <si>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</si>
  <si>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</si>
  <si>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</si>
  <si>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</si>
  <si>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</si>
  <si>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</si>
  <si>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</si>
  <si>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</si>
  <si>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</si>
  <si>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</si>
  <si>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</si>
  <si>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</si>
  <si>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</si>
  <si>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</si>
  <si>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</si>
  <si>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</si>
  <si>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</si>
  <si>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</si>
  <si>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</si>
  <si>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</si>
  <si>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</si>
  <si>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</si>
  <si>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</si>
  <si>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</si>
  <si>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</si>
  <si>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</si>
  <si>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</si>
  <si>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</si>
  <si>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</si>
  <si>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</si>
  <si>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</si>
  <si>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</si>
  <si>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</si>
  <si>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</si>
  <si>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</si>
  <si>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</si>
  <si>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</si>
  <si>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</si>
  <si>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</si>
  <si>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</si>
  <si>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</si>
  <si>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</si>
  <si>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</si>
  <si>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</si>
  <si>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</si>
  <si>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</si>
  <si>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</si>
  <si>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</si>
  <si>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</si>
  <si>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</si>
  <si>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</si>
  <si>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</si>
  <si>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</si>
  <si>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</si>
  <si>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</si>
  <si>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</si>
  <si>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</si>
  <si>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</si>
  <si>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</si>
  <si>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</si>
  <si>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</si>
  <si>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</si>
  <si>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</si>
  <si>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</si>
  <si>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</si>
  <si>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</si>
  <si>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</si>
  <si>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</si>
  <si>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</si>
  <si>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</si>
  <si>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</si>
  <si>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</si>
  <si>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</si>
  <si>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</si>
  <si>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</si>
  <si>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</si>
  <si>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</si>
  <si>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</si>
  <si>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</si>
  <si>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</si>
  <si>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</si>
  <si>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</si>
  <si>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</si>
  <si>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</si>
  <si>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</si>
  <si>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</si>
  <si>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</si>
  <si>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</si>
  <si>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</si>
  <si>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</si>
  <si>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</si>
  <si>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</si>
  <si>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</si>
  <si>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</si>
  <si>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</si>
  <si>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</si>
  <si>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</si>
  <si>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</si>
  <si>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</si>
  <si>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</si>
  <si>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</si>
  <si>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</si>
  <si>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</si>
  <si>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</si>
  <si>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</si>
  <si>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</si>
  <si>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</si>
  <si>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</si>
  <si>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</si>
  <si>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</si>
  <si>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</si>
  <si>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</si>
  <si>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</si>
  <si>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</si>
  <si>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</si>
  <si>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</si>
  <si>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</si>
  <si>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</si>
  <si>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</si>
  <si>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</si>
  <si>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</si>
  <si>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</si>
  <si>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</si>
  <si>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</si>
  <si>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</si>
  <si>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</si>
  <si>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</si>
  <si>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</si>
  <si>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</si>
  <si>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</si>
  <si>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</si>
  <si>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</si>
  <si>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</si>
  <si>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</si>
  <si>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</si>
  <si>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</si>
  <si>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</si>
  <si>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</si>
  <si>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</si>
  <si>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</si>
  <si>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</si>
  <si>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</si>
  <si>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</si>
  <si>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</si>
  <si>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</si>
  <si>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</si>
  <si>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</si>
  <si>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</si>
  <si>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</si>
  <si>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</si>
  <si>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</si>
  <si>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</si>
  <si>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</si>
  <si>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</si>
  <si>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</si>
  <si>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</si>
  <si>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</si>
  <si>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</si>
  <si>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</si>
  <si>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</si>
  <si>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</si>
  <si>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</si>
  <si>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</si>
  <si>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</si>
  <si>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</si>
  <si>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</si>
  <si>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</si>
  <si>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</si>
  <si>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</si>
  <si>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</si>
  <si>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</si>
  <si>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</si>
  <si>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</si>
  <si>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</si>
  <si>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</si>
  <si>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</si>
  <si>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</si>
  <si>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</si>
  <si>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</si>
  <si>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</si>
  <si>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</si>
  <si>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</si>
  <si>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</si>
  <si>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</si>
  <si>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</si>
  <si>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</si>
  <si>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</si>
  <si>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</si>
  <si>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</si>
  <si>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</si>
  <si>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</si>
  <si>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</si>
  <si>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</si>
  <si>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</si>
  <si>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</si>
  <si>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</si>
  <si>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</si>
  <si>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</si>
  <si>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</si>
  <si>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</si>
  <si>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</si>
  <si>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</si>
  <si>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</si>
  <si>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</si>
  <si>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</si>
  <si>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</si>
  <si>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</si>
  <si>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</si>
  <si>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</si>
  <si>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</si>
  <si>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</si>
  <si>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</si>
  <si>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</si>
  <si>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</si>
  <si>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</si>
  <si>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</si>
  <si>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</si>
  <si>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</si>
  <si>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</si>
  <si>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</si>
  <si>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</si>
  <si>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</si>
  <si>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</si>
  <si>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</si>
  <si>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</si>
  <si>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</si>
  <si>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</si>
  <si>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</si>
  <si>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</si>
  <si>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</si>
  <si>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</si>
  <si>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</si>
  <si>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</si>
  <si>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</si>
  <si>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</si>
  <si>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</si>
  <si>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</si>
  <si>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</si>
  <si>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</si>
  <si>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</si>
  <si>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</si>
  <si>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</si>
  <si>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</si>
  <si>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</si>
  <si>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</si>
  <si>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</si>
  <si>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</si>
  <si>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</si>
  <si>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</si>
  <si>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</si>
  <si>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</si>
  <si>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</si>
  <si>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</si>
  <si>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</si>
  <si>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</si>
  <si>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</si>
  <si>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</si>
  <si>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</si>
  <si>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</si>
  <si>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</si>
  <si>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</si>
  <si>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</si>
  <si>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</si>
  <si>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</si>
  <si>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</si>
  <si>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</si>
  <si>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</si>
  <si>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</si>
  <si>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</si>
  <si>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</si>
  <si>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</si>
  <si>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</si>
  <si>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</si>
  <si>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</si>
  <si>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</si>
  <si>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</si>
  <si>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</si>
  <si>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</si>
  <si>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</si>
  <si>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</si>
  <si>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</si>
  <si>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</si>
  <si>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</si>
  <si>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</si>
  <si>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</si>
  <si>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</si>
  <si>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</si>
  <si>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</si>
  <si>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</si>
  <si>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</si>
  <si>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</si>
  <si>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</si>
  <si>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</si>
  <si>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</si>
  <si>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</si>
  <si>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</si>
  <si>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</si>
  <si>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</si>
  <si>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</si>
  <si>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</si>
  <si>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</si>
  <si>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</si>
  <si>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</si>
  <si>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</si>
  <si>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</si>
  <si>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</si>
  <si>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</si>
  <si>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</si>
  <si>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</si>
  <si>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</si>
  <si>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</si>
  <si>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</si>
  <si>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</si>
  <si>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</si>
  <si>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</si>
  <si>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</si>
  <si>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</si>
  <si>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</si>
  <si>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</si>
  <si>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</si>
  <si>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</si>
  <si>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</si>
  <si>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</si>
  <si>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</si>
  <si>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</si>
  <si>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</si>
  <si>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</si>
  <si>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</si>
  <si>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</si>
  <si>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</si>
  <si>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</si>
  <si>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</si>
  <si>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</si>
  <si>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</si>
  <si>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</si>
  <si>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</si>
  <si>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</si>
  <si>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</si>
  <si>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</si>
  <si>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</si>
  <si>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</si>
  <si>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</si>
  <si>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</si>
  <si>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</si>
  <si>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</si>
  <si>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</si>
  <si>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</si>
  <si>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</si>
  <si>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</si>
  <si>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</si>
  <si>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</si>
  <si>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</si>
  <si>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</si>
  <si>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</si>
  <si>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</si>
  <si>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</si>
  <si>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</si>
  <si>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</si>
  <si>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</si>
  <si>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</si>
  <si>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</si>
  <si>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</si>
  <si>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</si>
  <si>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</si>
  <si>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</si>
  <si>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</si>
  <si>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</si>
  <si>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</si>
  <si>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</si>
  <si>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</si>
  <si>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</si>
  <si>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</si>
  <si>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</si>
  <si>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</si>
  <si>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</si>
  <si>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</si>
  <si>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</si>
  <si>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</si>
  <si>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</si>
  <si>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</si>
  <si>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</si>
  <si>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</si>
  <si>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</si>
  <si>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</si>
  <si>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</si>
  <si>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</si>
  <si>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</si>
  <si>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</si>
  <si>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</si>
  <si>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</si>
  <si>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</si>
  <si>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</si>
  <si>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</si>
  <si>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</si>
  <si>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</si>
  <si>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</si>
  <si>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</si>
  <si>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</si>
  <si>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</si>
  <si>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</si>
  <si>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</si>
  <si>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</si>
  <si>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</si>
  <si>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</si>
  <si>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</si>
  <si>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</si>
  <si>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</si>
  <si>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</si>
  <si>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</si>
  <si>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</si>
  <si>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</si>
  <si>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</si>
  <si>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</si>
  <si>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</si>
  <si>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</si>
  <si>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</si>
  <si>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</si>
  <si>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</si>
  <si>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</si>
  <si>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</si>
  <si>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</si>
  <si>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</si>
  <si>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</si>
  <si>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</si>
  <si>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</si>
  <si>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</si>
  <si>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</si>
  <si>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</si>
  <si>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</si>
  <si>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</si>
  <si>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</si>
  <si>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</si>
  <si>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</si>
  <si>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</si>
  <si>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</si>
  <si>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</si>
  <si>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</si>
  <si>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</si>
  <si>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</si>
  <si>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</si>
  <si>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</si>
  <si>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</si>
  <si>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</si>
  <si>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</si>
  <si>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</si>
  <si>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</si>
  <si>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</si>
  <si>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</si>
  <si>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</si>
  <si>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</si>
  <si>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</si>
  <si>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</si>
  <si>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</si>
  <si>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</si>
  <si>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</si>
  <si>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</si>
  <si>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</si>
  <si>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</si>
  <si>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</si>
  <si>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</si>
  <si>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</si>
  <si>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</si>
  <si>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</si>
  <si>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</si>
  <si>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</si>
  <si>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</si>
  <si>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</si>
  <si>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</si>
  <si>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</si>
  <si>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</si>
  <si>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</si>
  <si>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</si>
  <si>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</si>
  <si>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</si>
  <si>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</si>
  <si>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</si>
  <si>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</si>
  <si>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</si>
  <si>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</si>
  <si>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</si>
  <si>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</si>
  <si>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</si>
  <si>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</si>
  <si>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</si>
  <si>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</si>
  <si>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</si>
  <si>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</si>
  <si>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</si>
  <si>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</si>
  <si>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</si>
  <si>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</si>
  <si>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</si>
  <si>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</si>
  <si>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</si>
  <si>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</si>
  <si>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</si>
  <si>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</si>
  <si>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</si>
  <si>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</si>
  <si>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</si>
  <si>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</si>
  <si>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</si>
  <si>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</si>
  <si>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</si>
  <si>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</si>
  <si>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</si>
  <si>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</si>
  <si>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</si>
  <si>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</si>
  <si>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</si>
  <si>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</si>
  <si>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</si>
  <si>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</si>
  <si>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</si>
  <si>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</si>
  <si>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</si>
  <si>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</si>
  <si>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</si>
  <si>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</si>
  <si>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</si>
  <si>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</si>
  <si>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</si>
  <si>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</si>
  <si>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</si>
  <si>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</si>
  <si>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</si>
  <si>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</si>
  <si>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</si>
  <si>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</si>
  <si>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</si>
  <si>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</si>
  <si>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</si>
  <si>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</si>
  <si>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</si>
  <si>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</si>
  <si>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</si>
  <si>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</si>
  <si>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</si>
  <si>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</si>
  <si>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</si>
  <si>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</si>
  <si>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</si>
  <si>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</si>
  <si>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</si>
  <si>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</si>
  <si>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</si>
  <si>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</si>
  <si>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</si>
  <si>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</si>
  <si>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</si>
  <si>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</si>
  <si>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</si>
  <si>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</si>
  <si>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</si>
  <si>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</si>
  <si>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</si>
  <si>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</si>
  <si>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</si>
  <si>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</si>
  <si>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</si>
  <si>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</si>
  <si>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</si>
  <si>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</si>
  <si>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</si>
  <si>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</si>
  <si>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</si>
  <si>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</si>
  <si>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</si>
  <si>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</si>
  <si>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</si>
  <si>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</si>
  <si>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</si>
  <si>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</si>
  <si>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</si>
  <si>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</si>
  <si>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</si>
  <si>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</si>
  <si>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</si>
  <si>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</si>
  <si>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</si>
  <si>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</si>
  <si>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</si>
  <si>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</si>
  <si>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</si>
  <si>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</si>
  <si>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</si>
  <si>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</si>
  <si>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</si>
  <si>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</si>
  <si>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</si>
  <si>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</si>
  <si>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</si>
  <si>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</si>
  <si>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</si>
  <si>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</si>
  <si>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</si>
  <si>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</si>
  <si>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</si>
  <si>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</si>
  <si>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</si>
  <si>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</si>
  <si>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</si>
  <si>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</si>
  <si>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</si>
  <si>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</si>
  <si>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</si>
  <si>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</si>
  <si>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</si>
  <si>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</si>
  <si>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</si>
  <si>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</si>
  <si>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</si>
  <si>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</si>
  <si>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</si>
  <si>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</si>
  <si>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</si>
  <si>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</si>
  <si>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</si>
  <si>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</si>
  <si>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</si>
  <si>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</si>
  <si>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</si>
  <si>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</si>
  <si>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</si>
  <si>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</si>
  <si>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</si>
  <si>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</si>
  <si>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</si>
  <si>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</si>
  <si>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</si>
  <si>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</si>
  <si>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</si>
  <si>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</si>
  <si>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</si>
  <si>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</si>
  <si>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</si>
  <si>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</si>
  <si>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</si>
  <si>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</si>
  <si>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</si>
  <si>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</si>
  <si>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</si>
  <si>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</si>
  <si>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</si>
  <si>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</si>
  <si>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</si>
  <si>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</si>
  <si>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</si>
  <si>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</si>
  <si>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</si>
  <si>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</si>
  <si>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</si>
  <si>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</si>
  <si>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</si>
  <si>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</si>
  <si>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</si>
  <si>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</si>
  <si>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</si>
  <si>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</si>
  <si>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</si>
  <si>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</si>
  <si>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</si>
  <si>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</si>
  <si>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</si>
  <si>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</si>
  <si>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</si>
  <si>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</si>
  <si>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</si>
  <si>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</si>
  <si>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</si>
  <si>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</si>
  <si>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</si>
  <si>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</si>
  <si>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</si>
  <si>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</si>
  <si>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</si>
  <si>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</si>
  <si>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</si>
  <si>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</si>
  <si>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</si>
  <si>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</si>
  <si>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</si>
  <si>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</si>
  <si>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</si>
  <si>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</si>
  <si>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</si>
  <si>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</si>
  <si>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</si>
  <si>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</si>
  <si>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</si>
  <si>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</si>
  <si>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</si>
  <si>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</si>
  <si>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</si>
  <si>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</si>
  <si>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</si>
  <si>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</si>
  <si>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</si>
  <si>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</si>
  <si>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</si>
  <si>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</si>
  <si>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</si>
  <si>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</si>
  <si>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</si>
  <si>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</si>
  <si>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</si>
  <si>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</si>
  <si>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</si>
  <si>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</si>
  <si>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</si>
  <si>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</si>
  <si>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</si>
  <si>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</si>
  <si>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</si>
  <si>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</si>
  <si>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</si>
  <si>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</si>
  <si>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</si>
  <si>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</si>
  <si>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</si>
  <si>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</si>
  <si>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</si>
  <si>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</si>
  <si>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</si>
  <si>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</si>
  <si>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</si>
  <si>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</si>
  <si>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</si>
  <si>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</si>
  <si>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</si>
  <si>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</si>
  <si>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</si>
  <si>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</si>
  <si>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</si>
  <si>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</si>
  <si>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</si>
  <si>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</si>
  <si>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</si>
  <si>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</si>
  <si>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</si>
  <si>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</si>
  <si>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</si>
  <si>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</si>
  <si>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</si>
  <si>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</si>
  <si>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</si>
  <si>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</si>
  <si>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</si>
  <si>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</si>
  <si>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</si>
  <si>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</si>
  <si>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</si>
  <si>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</si>
  <si>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</si>
  <si>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</si>
  <si>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</si>
  <si>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</si>
  <si>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</si>
  <si>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</si>
  <si>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</si>
  <si>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</si>
  <si>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</si>
  <si>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</si>
  <si>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</si>
  <si>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</si>
  <si>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</si>
  <si>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</si>
  <si>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</si>
  <si>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</si>
  <si>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</si>
  <si>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</si>
  <si>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</si>
  <si>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</si>
  <si>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</si>
  <si>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</si>
  <si>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</si>
  <si>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</si>
  <si>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</si>
  <si>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</si>
  <si>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</si>
  <si>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</si>
  <si>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</si>
  <si>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</si>
  <si>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</si>
  <si>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</si>
  <si>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</si>
  <si>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</si>
  <si>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</si>
  <si>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</si>
  <si>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</si>
  <si>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</si>
  <si>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</si>
  <si>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</si>
  <si>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</si>
  <si>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</si>
  <si>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</si>
  <si>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</si>
  <si>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</si>
  <si>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</si>
  <si>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</si>
  <si>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</si>
  <si>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</si>
  <si>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</si>
  <si>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</si>
  <si>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</si>
  <si>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</si>
  <si>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</si>
  <si>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</si>
  <si>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</si>
  <si>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</si>
  <si>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</si>
  <si>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</si>
  <si>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</si>
  <si>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</si>
  <si>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</si>
  <si>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</si>
  <si>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</si>
  <si>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</si>
  <si>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</si>
  <si>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</si>
  <si>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</si>
  <si>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</si>
  <si>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</si>
  <si>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</si>
  <si>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</si>
  <si>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</si>
  <si>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</si>
  <si>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</si>
  <si>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</si>
  <si>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</si>
  <si>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</si>
  <si>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</si>
  <si>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</si>
  <si>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</si>
  <si>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</si>
  <si>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</si>
  <si>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</si>
  <si>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</si>
  <si>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</si>
  <si>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</si>
  <si>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</si>
  <si>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</si>
  <si>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</si>
  <si>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</si>
  <si>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</si>
  <si>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</si>
  <si>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</si>
  <si>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</si>
  <si>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</si>
  <si>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</si>
  <si>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</si>
  <si>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</si>
  <si>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</si>
  <si>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</si>
  <si>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</si>
  <si>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</si>
  <si>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</si>
  <si>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</si>
  <si>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</si>
  <si>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</si>
  <si>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</si>
  <si>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</si>
  <si>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</si>
  <si>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</si>
  <si>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</si>
  <si>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</si>
  <si>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</si>
  <si>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</si>
  <si>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</si>
  <si>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</si>
  <si>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</si>
  <si>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</si>
  <si>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</si>
  <si>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</si>
  <si>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</si>
  <si>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</si>
  <si>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</si>
  <si>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</si>
  <si>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</si>
  <si>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</si>
  <si>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</si>
  <si>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</si>
  <si>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</si>
  <si>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</si>
  <si>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</si>
  <si>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</si>
  <si>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</si>
  <si>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</si>
  <si>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</si>
  <si>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</si>
  <si>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</si>
  <si>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</si>
  <si>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</si>
  <si>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</si>
  <si>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</si>
  <si>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</si>
  <si>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</si>
  <si>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</si>
  <si>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</si>
  <si>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</si>
  <si>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</si>
  <si>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</si>
  <si>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</si>
  <si>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</si>
  <si>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</si>
  <si>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</si>
  <si>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</si>
  <si>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</si>
  <si>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</si>
  <si>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</si>
  <si>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</si>
  <si>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</si>
  <si>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</si>
  <si>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</si>
  <si>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</si>
  <si>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</si>
  <si>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</si>
  <si>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</si>
  <si>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</si>
  <si>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</si>
  <si>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</si>
  <si>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</si>
  <si>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</si>
  <si>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</si>
  <si>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</si>
  <si>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</si>
  <si>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</si>
  <si>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</si>
  <si>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</si>
  <si>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</si>
  <si>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</si>
  <si>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</si>
  <si>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</si>
  <si>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</si>
  <si>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</si>
  <si>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</si>
  <si>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</si>
  <si>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</si>
  <si>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</si>
  <si>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</si>
  <si>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</si>
  <si>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</si>
  <si>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</si>
  <si>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</si>
  <si>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</si>
  <si>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</si>
  <si>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</si>
  <si>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</si>
  <si>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</si>
  <si>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</si>
  <si>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</si>
  <si>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</si>
  <si>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</si>
  <si>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</si>
  <si>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</si>
  <si>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</si>
  <si>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</si>
  <si>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</si>
  <si>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</si>
  <si>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</si>
  <si>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</si>
  <si>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</si>
  <si>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</si>
  <si>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</si>
  <si>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</si>
  <si>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</si>
  <si>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</si>
  <si>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</si>
  <si>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</si>
  <si>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</si>
  <si>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</si>
  <si>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</si>
  <si>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</si>
  <si>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</si>
  <si>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</si>
  <si>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</si>
  <si>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</si>
  <si>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</si>
  <si>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</si>
  <si>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</si>
  <si>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</si>
  <si>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</si>
  <si>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</si>
  <si>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</si>
  <si>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</si>
  <si>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</si>
  <si>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</si>
  <si>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</si>
  <si>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</si>
  <si>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</si>
  <si>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</si>
  <si>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</si>
  <si>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</si>
  <si>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</si>
  <si>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</si>
  <si>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</si>
  <si>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</si>
  <si>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</si>
  <si>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</si>
  <si>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</si>
  <si>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</si>
  <si>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</si>
  <si>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</si>
  <si>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</si>
  <si>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</si>
  <si>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</si>
  <si>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</si>
  <si>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</si>
  <si>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</si>
  <si>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</si>
  <si>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</si>
  <si>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</si>
  <si>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</si>
  <si>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</si>
  <si>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</si>
  <si>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</si>
  <si>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</si>
  <si>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</si>
  <si>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</si>
  <si>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</si>
  <si>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</si>
  <si>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</si>
  <si>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</si>
  <si>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</si>
  <si>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</si>
  <si>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</si>
  <si>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</si>
  <si>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</si>
  <si>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</si>
  <si>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</si>
  <si>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</si>
  <si>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</si>
  <si>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</si>
  <si>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</si>
  <si>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</si>
  <si>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</si>
  <si>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</si>
  <si>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</si>
  <si>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</si>
  <si>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</si>
  <si>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</si>
  <si>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</si>
  <si>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</si>
  <si>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</si>
  <si>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</si>
  <si>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</si>
  <si>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</si>
  <si>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</si>
  <si>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</si>
  <si>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</si>
  <si>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</si>
  <si>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</si>
  <si>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</si>
  <si>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</si>
  <si>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</si>
  <si>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</si>
  <si>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</si>
  <si>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</si>
  <si>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</si>
  <si>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</si>
  <si>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</si>
  <si>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</si>
  <si>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</si>
  <si>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</si>
  <si>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</si>
  <si>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</si>
  <si>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</si>
  <si>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</si>
  <si>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</si>
  <si>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</si>
  <si>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</si>
  <si>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</si>
  <si>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</si>
  <si>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</si>
  <si>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</si>
  <si>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</si>
  <si>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</si>
  <si>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</si>
  <si>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</si>
  <si>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</si>
  <si>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</si>
  <si>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</si>
  <si>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</si>
  <si>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</si>
  <si>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</si>
  <si>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</si>
  <si>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</si>
  <si>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</si>
  <si>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</si>
  <si>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</si>
  <si>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</si>
  <si>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</si>
  <si>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</si>
  <si>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</si>
  <si>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</si>
  <si>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</si>
  <si>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</si>
  <si>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</si>
  <si>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</si>
  <si>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</si>
  <si>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</si>
  <si>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</si>
  <si>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</si>
  <si>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</si>
  <si>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</si>
  <si>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</si>
  <si>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</si>
  <si>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</si>
  <si>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</si>
  <si>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</si>
  <si>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</si>
  <si>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</si>
  <si>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</si>
  <si>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</si>
  <si>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</si>
  <si>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</si>
  <si>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</si>
  <si>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</si>
  <si>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</si>
  <si>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</si>
  <si>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</si>
  <si>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</si>
  <si>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</si>
  <si>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</si>
  <si>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</si>
  <si>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</si>
  <si>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</si>
  <si>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</si>
  <si>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</si>
  <si>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</si>
  <si>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</si>
  <si>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</si>
  <si>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</si>
  <si>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</si>
  <si>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</si>
  <si>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</si>
  <si>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</si>
  <si>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</si>
  <si>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</si>
  <si>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</si>
  <si>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</si>
  <si>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</si>
  <si>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</si>
  <si>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</si>
  <si>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</si>
  <si>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</si>
  <si>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</si>
  <si>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</si>
  <si>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</si>
  <si>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</si>
  <si>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</si>
  <si>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</si>
  <si>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</si>
  <si>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</si>
  <si>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</si>
  <si>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</si>
  <si>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</si>
  <si>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</si>
  <si>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</si>
  <si>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</si>
  <si>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</si>
  <si>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</si>
  <si>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</si>
  <si>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</si>
  <si>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</si>
  <si>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</si>
  <si>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</si>
  <si>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</si>
  <si>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</si>
  <si>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</si>
  <si>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</si>
  <si>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</si>
  <si>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</si>
  <si>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</si>
  <si>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</si>
  <si>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</si>
  <si>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</si>
  <si>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</si>
  <si>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</si>
  <si>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</si>
  <si>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</si>
  <si>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</si>
  <si>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</si>
  <si>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</si>
  <si>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</si>
  <si>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</si>
  <si>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</si>
  <si>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</si>
  <si>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</si>
  <si>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</si>
  <si>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</si>
  <si>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</si>
  <si>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</si>
  <si>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</si>
  <si>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</si>
  <si>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</si>
  <si>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</si>
  <si>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</si>
  <si>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</si>
  <si>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</si>
  <si>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</si>
  <si>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</si>
  <si>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</si>
  <si>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</si>
  <si>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</si>
  <si>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</si>
  <si>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</si>
  <si>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</si>
  <si>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</si>
  <si>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</si>
  <si>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</si>
  <si>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</si>
  <si>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</si>
  <si>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</si>
  <si>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</si>
  <si>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</si>
  <si>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</si>
  <si>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</si>
  <si>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</si>
  <si>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</si>
  <si>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</si>
  <si>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</si>
  <si>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</si>
  <si>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</si>
  <si>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</si>
  <si>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</si>
  <si>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</si>
  <si>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</si>
  <si>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</si>
  <si>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</si>
  <si>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</si>
  <si>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</si>
  <si>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</si>
  <si>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</si>
  <si>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</si>
  <si>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</si>
  <si>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</si>
  <si>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</si>
  <si>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</si>
  <si>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</si>
  <si>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</si>
  <si>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</si>
  <si>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</si>
  <si>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</si>
  <si>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</si>
  <si>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</si>
  <si>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</si>
  <si>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</si>
  <si>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</si>
  <si>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</si>
  <si>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</si>
  <si>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</si>
  <si>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</si>
  <si>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</si>
  <si>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</si>
  <si>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</si>
  <si>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</si>
  <si>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</si>
  <si>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</si>
  <si>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</si>
  <si>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</si>
  <si>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</si>
  <si>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</si>
  <si>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</si>
  <si>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</si>
  <si>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</si>
  <si>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</si>
  <si>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</si>
  <si>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</si>
  <si>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</si>
  <si>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</si>
  <si>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</si>
  <si>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</si>
  <si>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</si>
  <si>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</si>
  <si>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</si>
  <si>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</si>
  <si>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</si>
  <si>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</si>
  <si>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</si>
  <si>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</si>
  <si>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</si>
  <si>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</si>
  <si>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</si>
  <si>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</si>
  <si>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</si>
  <si>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</si>
  <si>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</si>
  <si>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</si>
  <si>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</si>
  <si>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</si>
  <si>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</si>
  <si>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</si>
  <si>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</si>
  <si>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</si>
  <si>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</si>
  <si>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</si>
  <si>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</si>
  <si>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</si>
  <si>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</si>
  <si>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</si>
  <si>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</si>
  <si>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</si>
  <si>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</si>
  <si>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</si>
  <si>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</si>
  <si>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</si>
  <si>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</si>
  <si>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</si>
  <si>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</si>
  <si>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</si>
  <si>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</si>
  <si>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</si>
  <si>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</si>
  <si>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</si>
  <si>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</si>
  <si>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</si>
  <si>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</si>
  <si>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</si>
  <si>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</si>
  <si>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</si>
  <si>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</si>
  <si>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</si>
  <si>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</si>
  <si>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</si>
  <si>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</si>
  <si>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</si>
  <si>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</si>
  <si>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</si>
  <si>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</si>
  <si>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</si>
  <si>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</si>
  <si>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</si>
  <si>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</si>
  <si>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</si>
  <si>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</si>
  <si>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</si>
  <si>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</si>
  <si>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</si>
  <si>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</si>
  <si>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</si>
  <si>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</si>
  <si>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</si>
  <si>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</si>
  <si>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</si>
  <si>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</si>
  <si>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</si>
  <si>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</si>
  <si>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</si>
  <si>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</si>
  <si>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</si>
  <si>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</si>
  <si>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</si>
  <si>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</si>
  <si>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</si>
  <si>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</si>
  <si>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</si>
  <si>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</si>
  <si>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</si>
  <si>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</si>
  <si>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</si>
  <si>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</si>
  <si>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</si>
  <si>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</si>
  <si>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</si>
  <si>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</si>
  <si>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</si>
  <si>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</si>
  <si>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</si>
  <si>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</si>
  <si>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</si>
  <si>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</si>
  <si>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</si>
  <si>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</si>
  <si>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</si>
  <si>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</si>
  <si>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</si>
  <si>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</si>
  <si>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</si>
  <si>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</si>
  <si>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</si>
  <si>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</si>
  <si>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</si>
  <si>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</si>
  <si>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</si>
  <si>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</si>
  <si>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</si>
  <si>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</si>
  <si>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</si>
  <si>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</si>
  <si>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</si>
  <si>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</si>
  <si>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</si>
  <si>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</si>
  <si>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</si>
  <si>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</si>
  <si>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</si>
  <si>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</si>
  <si>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</si>
  <si>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</si>
  <si>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</si>
  <si>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</si>
  <si>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</si>
  <si>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</si>
  <si>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</si>
  <si>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</si>
  <si>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</si>
  <si>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</si>
  <si>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</si>
  <si>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</si>
  <si>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</si>
  <si>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</si>
  <si>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</si>
  <si>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</si>
  <si>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</si>
  <si>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</si>
  <si>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</si>
  <si>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</si>
  <si>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</si>
  <si>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</si>
  <si>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</si>
  <si>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</si>
  <si>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</si>
  <si>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</si>
  <si>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</si>
  <si>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</si>
  <si>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</si>
  <si>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</si>
  <si>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</si>
  <si>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</si>
  <si>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</si>
  <si>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</si>
  <si>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</si>
  <si>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</si>
  <si>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</si>
  <si>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</si>
  <si>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</si>
  <si>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</si>
  <si>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</si>
  <si>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</si>
  <si>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</si>
  <si>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</si>
  <si>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</si>
  <si>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</si>
  <si>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</si>
  <si>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</si>
  <si>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</si>
  <si>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</si>
  <si>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</si>
  <si>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</si>
  <si>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</si>
  <si>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</si>
  <si>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</si>
  <si>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</si>
  <si>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</si>
  <si>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</si>
  <si>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</si>
  <si>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</si>
  <si>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</si>
  <si>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</si>
  <si>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</si>
  <si>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</si>
  <si>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</si>
  <si>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</si>
  <si>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</si>
  <si>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</si>
  <si>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</si>
  <si>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</si>
  <si>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</si>
  <si>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</si>
  <si>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</si>
  <si>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</si>
  <si>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</si>
  <si>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</si>
  <si>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</si>
  <si>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</si>
  <si>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</si>
  <si>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</si>
  <si>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</si>
  <si>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</si>
  <si>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</si>
  <si>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</si>
  <si>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</si>
  <si>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</si>
  <si>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</si>
  <si>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</si>
  <si>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</si>
  <si>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</si>
  <si>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</si>
  <si>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</si>
  <si>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</si>
  <si>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</si>
  <si>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</si>
  <si>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</si>
  <si>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</si>
  <si>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</si>
  <si>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</si>
  <si>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</si>
  <si>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</si>
  <si>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</si>
  <si>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</si>
  <si>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</si>
  <si>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</si>
  <si>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</si>
  <si>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</si>
  <si>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</si>
  <si>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</si>
  <si>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</si>
  <si>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</si>
  <si>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</si>
  <si>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</si>
  <si>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</si>
  <si>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</si>
  <si>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</si>
  <si>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</si>
  <si>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</si>
  <si>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</si>
  <si>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</si>
  <si>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</si>
  <si>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</si>
  <si>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</si>
  <si>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</si>
  <si>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</si>
  <si>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</si>
  <si>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</si>
  <si>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</si>
  <si>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</si>
  <si>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</si>
  <si>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</si>
  <si>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</si>
  <si>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</si>
  <si>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</si>
  <si>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</si>
  <si>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</si>
  <si>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</si>
  <si>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</si>
  <si>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</si>
  <si>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</si>
  <si>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</si>
  <si>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</si>
  <si>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</si>
  <si>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</si>
  <si>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</si>
  <si>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</si>
  <si>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</si>
  <si>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</si>
  <si>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</si>
  <si>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</si>
  <si>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</si>
  <si>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</si>
  <si>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</si>
  <si>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</si>
  <si>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</si>
  <si>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</si>
  <si>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</si>
  <si>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</si>
  <si>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</si>
  <si>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</si>
  <si>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</si>
  <si>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</si>
  <si>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</si>
  <si>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</si>
  <si>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</si>
  <si>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</si>
  <si>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</si>
  <si>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</si>
  <si>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</si>
  <si>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</si>
  <si>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</si>
  <si>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</si>
  <si>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</si>
  <si>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</si>
  <si>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</si>
  <si>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</si>
  <si>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</si>
  <si>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</si>
  <si>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</si>
  <si>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</si>
  <si>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</si>
  <si>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</si>
  <si>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</si>
  <si>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</si>
  <si>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</si>
  <si>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</si>
  <si>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</si>
  <si>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</si>
  <si>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</si>
  <si>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</si>
  <si>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</si>
  <si>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</si>
  <si>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</si>
  <si>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</si>
  <si>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</si>
  <si>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</si>
  <si>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</si>
  <si>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</si>
  <si>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</si>
  <si>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</si>
  <si>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</si>
  <si>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</si>
  <si>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</si>
  <si>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</si>
  <si>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</si>
  <si>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</si>
  <si>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</si>
  <si>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</si>
  <si>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</si>
  <si>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</si>
  <si>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</si>
  <si>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</si>
  <si>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</si>
  <si>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</si>
  <si>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</si>
  <si>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</si>
  <si>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</si>
  <si>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</si>
  <si>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</si>
  <si>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</si>
  <si>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</si>
  <si>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</si>
  <si>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</si>
  <si>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</si>
  <si>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</si>
  <si>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</si>
  <si>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</si>
  <si>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</si>
  <si>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</si>
  <si>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</si>
  <si>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</si>
  <si>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</si>
  <si>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</si>
  <si>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</si>
  <si>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</si>
  <si>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</si>
  <si>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</si>
  <si>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</si>
  <si>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</si>
  <si>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</si>
  <si>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</si>
  <si>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</si>
  <si>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</si>
  <si>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</si>
  <si>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</si>
  <si>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</si>
  <si>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</si>
  <si>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</si>
  <si>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</si>
  <si>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</si>
  <si>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</si>
  <si>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</si>
  <si>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</si>
  <si>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</si>
  <si>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</si>
  <si>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</si>
  <si>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</si>
  <si>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</si>
  <si>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</si>
  <si>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</si>
  <si>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</si>
  <si>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</si>
  <si>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</si>
  <si>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</si>
  <si>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</si>
  <si>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</si>
  <si>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</si>
  <si>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</si>
  <si>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</si>
  <si>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</si>
  <si>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</si>
  <si>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</si>
  <si>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</si>
  <si>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</si>
  <si>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</si>
  <si>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</si>
  <si>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</si>
  <si>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</si>
  <si>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</si>
  <si>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</si>
  <si>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</si>
  <si>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</si>
  <si>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</si>
  <si>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</si>
  <si>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</si>
  <si>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</si>
  <si>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</si>
  <si>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</si>
  <si>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</si>
  <si>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</si>
  <si>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</si>
  <si>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</si>
  <si>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</si>
  <si>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</si>
  <si>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</si>
  <si>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</si>
  <si>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</si>
  <si>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</si>
  <si>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</si>
  <si>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</si>
  <si>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</si>
  <si>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</si>
  <si>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</si>
  <si>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</si>
  <si>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</si>
  <si>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</si>
  <si>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</si>
  <si>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</si>
  <si>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</si>
  <si>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</si>
  <si>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</si>
  <si>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</si>
  <si>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</si>
  <si>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</si>
  <si>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</si>
  <si>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</si>
  <si>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</si>
  <si>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</si>
  <si>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</si>
  <si>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</si>
  <si>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</si>
  <si>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</si>
  <si>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</si>
  <si>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</si>
  <si>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</si>
  <si>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</si>
  <si>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</si>
  <si>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</si>
  <si>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</si>
  <si>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</si>
  <si>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</si>
  <si>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</si>
  <si>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</si>
  <si>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</si>
  <si>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</si>
  <si>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</si>
  <si>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</si>
  <si>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</si>
  <si>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</si>
  <si>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</si>
  <si>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</si>
  <si>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</si>
  <si>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</si>
  <si>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</si>
  <si>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</si>
  <si>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</si>
  <si>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</si>
  <si>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</si>
  <si>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</si>
  <si>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</si>
  <si>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</si>
  <si>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</si>
  <si>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</si>
  <si>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</si>
  <si>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</si>
  <si>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</si>
  <si>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</si>
  <si>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</si>
  <si>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</si>
  <si>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</si>
  <si>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</si>
  <si>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</si>
  <si>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</si>
  <si>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</si>
  <si>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</si>
  <si>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</si>
  <si>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</si>
  <si>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</si>
  <si>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</si>
  <si>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</si>
  <si>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</si>
  <si>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</si>
  <si>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</si>
  <si>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</si>
  <si>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</si>
  <si>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</si>
  <si>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</si>
  <si>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</si>
  <si>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</si>
  <si>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</si>
  <si>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</si>
  <si>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</si>
  <si>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</si>
  <si>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</si>
  <si>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</si>
  <si>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</si>
  <si>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</si>
  <si>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</si>
  <si>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</si>
  <si>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</si>
  <si>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</si>
  <si>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</si>
  <si>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</si>
  <si>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</si>
  <si>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</si>
  <si>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</si>
  <si>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</si>
  <si>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</si>
  <si>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</si>
  <si>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</si>
  <si>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</si>
  <si>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</si>
  <si>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</si>
  <si>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</si>
  <si>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</si>
  <si>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</si>
  <si>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</si>
  <si>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</si>
  <si>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</si>
  <si>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</si>
  <si>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</si>
  <si>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</si>
  <si>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</si>
  <si>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</si>
  <si>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</si>
  <si>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</si>
  <si>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</si>
  <si>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</si>
  <si>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</si>
  <si>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</si>
  <si>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</si>
  <si>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</si>
  <si>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</si>
  <si>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</si>
  <si>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</si>
  <si>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</si>
  <si>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</si>
  <si>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</si>
  <si>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</si>
  <si>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</si>
  <si>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</si>
  <si>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</si>
  <si>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</si>
  <si>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</si>
  <si>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</si>
  <si>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</si>
  <si>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</si>
  <si>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</si>
  <si>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</si>
  <si>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</si>
  <si>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</si>
  <si>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</si>
  <si>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</si>
  <si>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</si>
  <si>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</si>
  <si>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</si>
  <si>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</si>
  <si>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</si>
  <si>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</si>
  <si>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</si>
  <si>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</si>
  <si>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</si>
  <si>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</si>
  <si>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</si>
  <si>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</si>
  <si>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</si>
  <si>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</si>
  <si>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</si>
  <si>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</si>
  <si>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</si>
  <si>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</si>
  <si>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</si>
  <si>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</si>
  <si>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</si>
  <si>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</si>
  <si>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</si>
  <si>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</si>
  <si>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</si>
  <si>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</si>
  <si>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</si>
  <si>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</si>
  <si>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</si>
  <si>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</si>
  <si>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</si>
  <si>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</si>
  <si>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</si>
  <si>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</si>
  <si>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</si>
  <si>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</si>
  <si>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</si>
  <si>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</si>
  <si>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</si>
  <si>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</si>
  <si>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</si>
  <si>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</si>
  <si>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</si>
  <si>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</si>
  <si>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</si>
  <si>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</si>
  <si>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</si>
  <si>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</si>
  <si>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</si>
  <si>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</si>
  <si>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</si>
  <si>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</si>
  <si>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</si>
  <si>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</si>
  <si>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</si>
  <si>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</si>
  <si>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</si>
  <si>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</si>
  <si>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</si>
  <si>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</si>
  <si>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</si>
  <si>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</si>
  <si>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</si>
  <si>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</si>
  <si>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</si>
  <si>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</si>
  <si>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</si>
  <si>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</si>
  <si>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</si>
  <si>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</si>
  <si>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</si>
  <si>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</si>
  <si>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</si>
  <si>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</si>
  <si>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</si>
  <si>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</si>
  <si>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</si>
  <si>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</si>
  <si>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</si>
  <si>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</si>
  <si>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</si>
  <si>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</si>
  <si>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</si>
  <si>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</si>
  <si>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</si>
  <si>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</si>
  <si>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</si>
  <si>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</si>
  <si>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</si>
  <si>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</si>
  <si>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</si>
  <si>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</si>
  <si>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</si>
  <si>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</si>
  <si>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</si>
  <si>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</si>
  <si>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</si>
  <si>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</si>
  <si>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</si>
  <si>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</si>
  <si>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</si>
  <si>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</si>
  <si>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</si>
  <si>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</si>
  <si>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</si>
  <si>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</si>
  <si>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</si>
  <si>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</si>
  <si>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</si>
  <si>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</si>
  <si>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</si>
  <si>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</si>
  <si>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</si>
  <si>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</si>
  <si>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</si>
  <si>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</si>
  <si>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</si>
  <si>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</si>
  <si>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</si>
  <si>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</si>
  <si>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</si>
  <si>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</si>
  <si>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</si>
  <si>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</si>
  <si>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</si>
  <si>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</si>
  <si>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</si>
  <si>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</si>
  <si>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</si>
  <si>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</si>
  <si>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</si>
  <si>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</si>
  <si>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</si>
  <si>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</si>
  <si>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</si>
  <si>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</si>
  <si>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</si>
  <si>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</si>
  <si>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</si>
  <si>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</si>
  <si>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</si>
  <si>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</si>
  <si>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</si>
  <si>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</si>
  <si>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</si>
  <si>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</si>
  <si>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</si>
  <si>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</si>
  <si>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</si>
  <si>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</si>
  <si>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</si>
  <si>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</si>
  <si>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</si>
  <si>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</si>
  <si>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</si>
  <si>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</si>
  <si>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</si>
  <si>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</si>
  <si>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</si>
  <si>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</si>
  <si>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</si>
  <si>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</si>
  <si>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</si>
  <si>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</si>
  <si>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</si>
  <si>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</si>
  <si>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</si>
  <si>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</si>
  <si>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</si>
  <si>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</si>
  <si>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</si>
  <si>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</si>
  <si>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</si>
  <si>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</si>
  <si>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</si>
  <si>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</si>
  <si>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</si>
  <si>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</si>
  <si>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</si>
  <si>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</si>
  <si>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</si>
  <si>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</si>
  <si>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</si>
  <si>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</si>
  <si>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</si>
  <si>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</si>
  <si>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</si>
  <si>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</si>
  <si>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</si>
  <si>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</si>
  <si>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</si>
  <si>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</si>
  <si>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</si>
  <si>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</si>
  <si>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</si>
  <si>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</si>
  <si>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</si>
  <si>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</si>
  <si>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</si>
  <si>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</si>
  <si>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</si>
  <si>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</si>
  <si>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</si>
  <si>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</si>
  <si>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</si>
  <si>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</si>
  <si>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</si>
  <si>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</si>
  <si>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</si>
  <si>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</si>
  <si>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</si>
  <si>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</si>
  <si>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</si>
  <si>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</si>
  <si>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</si>
  <si>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</si>
  <si>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</si>
  <si>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</si>
  <si>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</si>
  <si>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</si>
  <si>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</si>
  <si>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</si>
  <si>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</si>
  <si>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</si>
  <si>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</si>
  <si>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</si>
  <si>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</si>
  <si>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</si>
  <si>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</si>
  <si>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</si>
  <si>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</si>
  <si>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</si>
  <si>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</si>
  <si>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</si>
  <si>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</si>
  <si>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</si>
  <si>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</si>
  <si>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</si>
  <si>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</si>
  <si>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</si>
  <si>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</si>
  <si>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</si>
  <si>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</si>
  <si>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</si>
  <si>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</si>
  <si>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</si>
  <si>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</si>
  <si>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</si>
  <si>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</si>
  <si>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</si>
  <si>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</si>
  <si>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</si>
  <si>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</si>
  <si>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</si>
  <si>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</si>
  <si>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</si>
  <si>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</si>
  <si>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</si>
  <si>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</si>
  <si>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</si>
  <si>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</si>
  <si>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</si>
  <si>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</si>
  <si>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</si>
  <si>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</si>
  <si>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</si>
  <si>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</si>
  <si>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</si>
  <si>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</si>
  <si>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</si>
  <si>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</si>
  <si>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</si>
  <si>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</si>
  <si>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</si>
  <si>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</si>
  <si>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</si>
  <si>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</si>
  <si>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</si>
  <si>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</si>
  <si>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</si>
  <si>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</si>
  <si>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</si>
  <si>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</si>
  <si>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</si>
  <si>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</si>
  <si>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</si>
  <si>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</si>
  <si>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</si>
  <si>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</si>
  <si>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</si>
  <si>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</si>
  <si>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</si>
  <si>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</si>
  <si>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</si>
  <si>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</si>
  <si>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</si>
  <si>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</si>
  <si>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</si>
  <si>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</si>
  <si>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</si>
  <si>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</si>
  <si>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</si>
  <si>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</si>
  <si>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</si>
  <si>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</si>
  <si>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</si>
  <si>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</si>
  <si>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</si>
  <si>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</si>
  <si>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</si>
  <si>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</si>
  <si>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</si>
  <si>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</si>
  <si>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</si>
  <si>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</si>
  <si>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</si>
  <si>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</si>
  <si>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</si>
  <si>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</si>
  <si>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</si>
  <si>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</si>
  <si>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</si>
  <si>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</si>
  <si>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</si>
  <si>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</si>
  <si>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</si>
  <si>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</si>
  <si>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</si>
  <si>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</si>
  <si>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</si>
  <si>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</si>
  <si>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</si>
  <si>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</si>
  <si>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</si>
  <si>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</si>
  <si>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</si>
  <si>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</si>
  <si>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</si>
  <si>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</si>
  <si>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</si>
  <si>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</si>
  <si>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</si>
  <si>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</si>
  <si>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</si>
  <si>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</si>
  <si>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</si>
  <si>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</si>
  <si>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</si>
  <si>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</si>
  <si>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</si>
  <si>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</si>
  <si>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</si>
  <si>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</si>
  <si>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</si>
  <si>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</si>
  <si>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</si>
  <si>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</si>
  <si>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</si>
  <si>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</si>
  <si>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</si>
  <si>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</si>
  <si>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</si>
  <si>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</si>
  <si>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</si>
  <si>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</si>
  <si>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</si>
  <si>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</si>
  <si>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</si>
  <si>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</si>
  <si>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</si>
  <si>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</si>
  <si>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</si>
  <si>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</si>
  <si>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</si>
  <si>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</si>
  <si>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</si>
  <si>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</si>
  <si>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</si>
  <si>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</si>
  <si>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</si>
  <si>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</si>
  <si>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</si>
  <si>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</si>
  <si>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</si>
  <si>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</si>
  <si>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</si>
  <si>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</si>
  <si>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</si>
  <si>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</si>
  <si>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</si>
  <si>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</si>
  <si>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</si>
  <si>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</si>
  <si>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</si>
  <si>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</si>
  <si>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</si>
  <si>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</si>
  <si>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</si>
  <si>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</si>
  <si>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</si>
  <si>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</si>
  <si>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</si>
  <si>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</si>
  <si>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</si>
  <si>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</si>
  <si>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</si>
  <si>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</si>
  <si>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</si>
  <si>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</si>
  <si>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</si>
  <si>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</si>
  <si>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</si>
  <si>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</si>
  <si>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</si>
  <si>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</si>
  <si>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</si>
  <si>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</si>
  <si>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</si>
  <si>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</si>
  <si>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</si>
  <si>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</si>
  <si>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</si>
  <si>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</si>
  <si>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</si>
  <si>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</si>
  <si>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</si>
  <si>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</si>
  <si>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</si>
  <si>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</si>
  <si>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</si>
  <si>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</si>
  <si>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</si>
  <si>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</si>
  <si>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</si>
  <si>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</si>
  <si>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</si>
  <si>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</si>
  <si>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</si>
  <si>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</si>
  <si>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</si>
  <si>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</si>
  <si>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</si>
  <si>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</si>
  <si>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</si>
  <si>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</si>
  <si>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</si>
  <si>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</si>
  <si>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</si>
  <si>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</si>
  <si>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</si>
  <si>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</si>
  <si>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</si>
  <si>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</si>
  <si>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</si>
  <si>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</si>
  <si>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</si>
  <si>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</si>
  <si>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</si>
  <si>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</si>
  <si>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</si>
  <si>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</si>
  <si>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</si>
  <si>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</si>
  <si>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</si>
  <si>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</si>
  <si>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</si>
  <si>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</si>
  <si>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</si>
  <si>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</si>
  <si>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</si>
  <si>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</si>
  <si>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</si>
  <si>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</si>
  <si>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</si>
  <si>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</si>
  <si>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</si>
  <si>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</si>
  <si>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</si>
  <si>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</si>
  <si>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</si>
  <si>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</si>
  <si>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</si>
  <si>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</si>
  <si>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</si>
  <si>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</si>
  <si>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</si>
  <si>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</si>
  <si>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</si>
  <si>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</si>
  <si>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</si>
  <si>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</si>
  <si>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</si>
  <si>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</si>
  <si>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</si>
  <si>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</si>
  <si>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</si>
  <si>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</si>
  <si>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</si>
  <si>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</si>
  <si>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</si>
  <si>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</si>
  <si>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</si>
  <si>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</si>
  <si>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</si>
  <si>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</si>
  <si>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</si>
  <si>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</si>
  <si>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</si>
  <si>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</si>
  <si>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</si>
  <si>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</si>
  <si>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</si>
  <si>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</si>
  <si>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</si>
  <si>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</si>
  <si>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</si>
  <si>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</si>
  <si>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</si>
  <si>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</si>
  <si>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</si>
  <si>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</si>
  <si>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</si>
  <si>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</si>
  <si>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</si>
  <si>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</si>
  <si>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</si>
  <si>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</si>
  <si>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</si>
  <si>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</si>
  <si>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</si>
  <si>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</si>
  <si>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</si>
  <si>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</si>
  <si>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</si>
  <si>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</si>
  <si>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</si>
  <si>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</si>
  <si>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</si>
  <si>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</si>
  <si>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</si>
  <si>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</si>
  <si>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</si>
  <si>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</si>
  <si>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</si>
  <si>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</si>
  <si>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</si>
  <si>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</si>
  <si>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</si>
  <si>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</si>
  <si>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</si>
  <si>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</si>
  <si>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</si>
  <si>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</si>
  <si>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</si>
  <si>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</si>
  <si>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</si>
  <si>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</si>
  <si>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</si>
  <si>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</si>
  <si>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</si>
  <si>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</si>
  <si>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</si>
  <si>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</si>
  <si>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</si>
  <si>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</si>
  <si>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</si>
  <si>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</si>
  <si>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</si>
  <si>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</si>
  <si>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</si>
  <si>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</si>
  <si>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</si>
  <si>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</si>
  <si>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</si>
  <si>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</si>
  <si>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</si>
  <si>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</si>
  <si>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</si>
  <si>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</si>
  <si>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</si>
  <si>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</si>
  <si>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</si>
  <si>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</si>
  <si>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</si>
  <si>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</si>
  <si>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</si>
  <si>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</si>
  <si>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</si>
  <si>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</si>
  <si>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</si>
  <si>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</si>
  <si>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</si>
  <si>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</si>
  <si>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</si>
  <si>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</si>
  <si>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</si>
  <si>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</si>
  <si>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</si>
  <si>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</si>
  <si>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</si>
  <si>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</si>
  <si>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</si>
  <si>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</si>
  <si>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</si>
  <si>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</si>
  <si>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</si>
  <si>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</si>
  <si>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</si>
  <si>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</si>
  <si>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</si>
  <si>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</si>
  <si>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</si>
  <si>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</si>
  <si>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</si>
  <si>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</si>
  <si>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</si>
  <si>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</si>
  <si>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</si>
  <si>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</si>
  <si>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</si>
  <si>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</si>
  <si>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</si>
  <si>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</si>
  <si>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</si>
  <si>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</si>
  <si>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</si>
  <si>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</si>
  <si>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</si>
  <si>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</si>
  <si>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</si>
  <si>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</si>
  <si>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</si>
  <si>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</si>
  <si>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</si>
  <si>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</si>
  <si>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</si>
  <si>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</si>
  <si>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</si>
  <si>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</si>
  <si>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</si>
  <si>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</si>
  <si>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</si>
  <si>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</si>
  <si>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</si>
  <si>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</si>
  <si>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</si>
  <si>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</si>
  <si>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</si>
  <si>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</si>
  <si>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</si>
  <si>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</si>
  <si>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</si>
  <si>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</si>
  <si>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</si>
  <si>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</si>
  <si>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</si>
  <si>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</si>
  <si>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</si>
  <si>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</si>
  <si>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</si>
  <si>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</si>
  <si>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</si>
  <si>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</si>
  <si>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</si>
  <si>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</si>
  <si>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</si>
  <si>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</si>
  <si>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</si>
  <si>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</si>
  <si>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</si>
  <si>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</si>
  <si>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</si>
  <si>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</si>
  <si>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</si>
  <si>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</si>
  <si>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</si>
  <si>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</si>
  <si>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</si>
  <si>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</si>
  <si>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</si>
  <si>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</si>
  <si>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</si>
  <si>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</si>
  <si>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</si>
  <si>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</si>
  <si>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</si>
  <si>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</si>
  <si>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</si>
  <si>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</si>
  <si>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</si>
  <si>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</si>
  <si>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</si>
  <si>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</si>
  <si>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</si>
  <si>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</si>
  <si>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</si>
  <si>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</si>
  <si>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</si>
  <si>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</si>
  <si>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</si>
  <si>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</si>
  <si>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</si>
  <si>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</si>
  <si>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</si>
  <si>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</si>
  <si>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</si>
  <si>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</si>
  <si>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</si>
  <si>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</si>
  <si>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</si>
  <si>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</si>
  <si>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</si>
  <si>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</si>
  <si>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</si>
  <si>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</si>
  <si>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</si>
  <si>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</si>
  <si>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</si>
  <si>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</si>
  <si>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</si>
  <si>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</si>
  <si>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</si>
  <si>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</si>
  <si>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</si>
  <si>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</si>
  <si>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</si>
  <si>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</si>
  <si>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</si>
  <si>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</si>
  <si>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</si>
  <si>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</si>
  <si>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</si>
  <si>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</si>
  <si>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</si>
  <si>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</si>
  <si>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</si>
  <si>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</si>
  <si>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</si>
  <si>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</si>
  <si>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</si>
  <si>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</si>
  <si>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</si>
  <si>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</si>
  <si>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</si>
  <si>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</si>
  <si>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</si>
  <si>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</si>
  <si>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</si>
  <si>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</si>
  <si>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</si>
  <si>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</si>
  <si>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</si>
  <si>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</si>
  <si>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</si>
  <si>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</si>
  <si>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</si>
  <si>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</si>
  <si>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</si>
  <si>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</si>
  <si>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</si>
  <si>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</si>
  <si>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</si>
  <si>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</si>
  <si>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</si>
  <si>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</si>
  <si>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</si>
  <si>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</si>
  <si>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</si>
  <si>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</si>
  <si>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</si>
  <si>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</si>
  <si>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</si>
  <si>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</si>
  <si>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</si>
  <si>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</si>
  <si>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</si>
  <si>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</si>
  <si>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</si>
  <si>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</si>
  <si>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</si>
  <si>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</si>
  <si>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</si>
  <si>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</si>
  <si>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</si>
  <si>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</si>
  <si>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</si>
  <si>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</si>
  <si>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</si>
  <si>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</si>
  <si>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</si>
  <si>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</si>
  <si>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</si>
  <si>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</si>
  <si>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</si>
  <si>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</si>
  <si>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</si>
  <si>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</si>
  <si>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</si>
  <si>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</si>
  <si>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</si>
  <si>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</si>
  <si>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</si>
  <si>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</si>
  <si>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</si>
  <si>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</si>
  <si>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</si>
  <si>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</si>
  <si>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</si>
  <si>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</si>
  <si>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</si>
  <si>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</si>
  <si>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</si>
  <si>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</si>
  <si>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</si>
  <si>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</si>
  <si>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</si>
  <si>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</si>
  <si>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</si>
  <si>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</si>
  <si>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</si>
  <si>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</si>
  <si>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</si>
  <si>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</si>
  <si>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</si>
  <si>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</si>
  <si>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</si>
  <si>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</si>
  <si>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</si>
  <si>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</si>
  <si>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</si>
  <si>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</si>
  <si>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</si>
  <si>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</si>
  <si>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</si>
  <si>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</si>
  <si>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</si>
  <si>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</si>
  <si>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</si>
  <si>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</si>
  <si>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</si>
  <si>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</si>
  <si>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</si>
  <si>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</si>
  <si>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</si>
  <si>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</si>
  <si>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</si>
  <si>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</si>
  <si>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</si>
  <si>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</si>
  <si>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</si>
  <si>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</si>
  <si>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</si>
  <si>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</si>
  <si>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</si>
  <si>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</si>
  <si>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</si>
  <si>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</si>
  <si>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</si>
  <si>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</si>
  <si>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</si>
  <si>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</si>
  <si>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</si>
  <si>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</si>
  <si>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</si>
  <si>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</si>
  <si>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</si>
  <si>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</si>
  <si>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</si>
  <si>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</si>
  <si>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</si>
  <si>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</si>
  <si>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</si>
  <si>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</si>
  <si>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</si>
  <si>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</si>
  <si>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</si>
  <si>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</si>
  <si>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</si>
  <si>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</si>
  <si>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</si>
  <si>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</si>
  <si>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</si>
  <si>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</si>
  <si>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</si>
  <si>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</si>
  <si>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</si>
  <si>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</si>
  <si>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</si>
  <si>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</si>
  <si>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</si>
  <si>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</si>
  <si>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</si>
  <si>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</si>
  <si>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</si>
  <si>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</si>
  <si>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</si>
  <si>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</si>
  <si>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</si>
  <si>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</si>
  <si>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</si>
  <si>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</si>
  <si>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</si>
  <si>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</si>
  <si>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</si>
  <si>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</si>
  <si>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</si>
  <si>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</si>
  <si>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</si>
  <si>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</si>
  <si>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</si>
  <si>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</si>
  <si>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</si>
  <si>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</si>
  <si>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</si>
  <si>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</si>
  <si>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</si>
  <si>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</si>
  <si>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</si>
  <si>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</si>
  <si>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</si>
  <si>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</si>
  <si>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</si>
  <si>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</si>
  <si>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</si>
  <si>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</si>
  <si>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</si>
  <si>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</si>
  <si>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</si>
  <si>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</si>
  <si>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</si>
  <si>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</si>
  <si>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</si>
  <si>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</si>
  <si>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</si>
  <si>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</si>
  <si>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</si>
  <si>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</si>
  <si>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</si>
  <si>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</si>
  <si>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</si>
  <si>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</si>
  <si>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</si>
  <si>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</si>
  <si>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</si>
  <si>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</si>
  <si>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</si>
  <si>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</si>
  <si>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</si>
  <si>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</si>
  <si>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</si>
  <si>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</si>
  <si>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</si>
  <si>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</si>
  <si>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</si>
  <si>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</si>
  <si>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</si>
  <si>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</si>
  <si>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</si>
  <si>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</si>
  <si>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</si>
  <si>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</si>
  <si>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</si>
  <si>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</si>
  <si>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</si>
  <si>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</si>
  <si>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</si>
  <si>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</si>
  <si>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</si>
  <si>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</si>
  <si>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</si>
  <si>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</si>
  <si>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</si>
  <si>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</si>
  <si>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</si>
  <si>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</si>
  <si>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</si>
  <si>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</si>
  <si>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</si>
  <si>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</si>
  <si>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</si>
  <si>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</si>
  <si>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</si>
  <si>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</si>
  <si>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</si>
  <si>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</si>
  <si>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</si>
  <si>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</si>
  <si>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</si>
  <si>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</si>
  <si>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</si>
  <si>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</si>
  <si>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</si>
  <si>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</si>
  <si>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</si>
  <si>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</si>
  <si>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</si>
  <si>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</si>
  <si>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</si>
  <si>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</si>
  <si>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</si>
  <si>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</si>
  <si>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</si>
  <si>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</si>
  <si>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</si>
  <si>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</si>
  <si>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</si>
  <si>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</si>
  <si>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</si>
  <si>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</si>
  <si>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</si>
  <si>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</si>
  <si>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</si>
  <si>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</si>
  <si>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</si>
  <si>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</si>
  <si>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</si>
  <si>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</si>
  <si>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</si>
  <si>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</si>
  <si>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</si>
  <si>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</si>
  <si>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</si>
  <si>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</si>
  <si>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</si>
  <si>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</si>
  <si>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</si>
  <si>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</si>
  <si>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</si>
  <si>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</si>
  <si>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</si>
  <si>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</si>
  <si>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</si>
  <si>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</si>
  <si>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</si>
  <si>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</si>
  <si>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</si>
  <si>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</si>
  <si>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</si>
  <si>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</si>
  <si>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</si>
  <si>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</si>
  <si>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</si>
  <si>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</si>
  <si>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</si>
  <si>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</si>
  <si>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</si>
  <si>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</si>
  <si>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</si>
  <si>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</si>
  <si>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</si>
  <si>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</si>
  <si>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</si>
  <si>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</si>
  <si>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</si>
  <si>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</si>
  <si>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</si>
  <si>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</si>
  <si>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</si>
  <si>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</si>
  <si>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</si>
  <si>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</si>
  <si>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</si>
  <si>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</si>
  <si>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</si>
  <si>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</si>
  <si>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</si>
  <si>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</si>
  <si>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</si>
  <si>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</si>
  <si>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</si>
  <si>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</si>
  <si>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</si>
  <si>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</si>
  <si>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</si>
  <si>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</si>
  <si>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</si>
  <si>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</si>
  <si>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</si>
  <si>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</si>
  <si>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</si>
  <si>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</si>
  <si>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</si>
  <si>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</si>
  <si>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</si>
  <si>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</si>
  <si>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</si>
  <si>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</si>
  <si>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</si>
  <si>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</si>
  <si>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</si>
  <si>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</si>
  <si>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</si>
  <si>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</si>
  <si>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</si>
  <si>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</si>
  <si>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</si>
  <si>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</si>
  <si>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</si>
  <si>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</si>
  <si>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</si>
  <si>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</si>
  <si>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</si>
  <si>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</si>
  <si>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</si>
  <si>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</si>
  <si>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</si>
  <si>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</si>
  <si>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</si>
  <si>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</si>
  <si>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</si>
  <si>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</si>
  <si>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</si>
  <si>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</si>
  <si>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</si>
  <si>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</si>
  <si>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</si>
  <si>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</si>
  <si>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</si>
  <si>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</si>
  <si>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</si>
  <si>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</si>
  <si>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</si>
  <si>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</si>
  <si>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</si>
  <si>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</si>
  <si>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</si>
  <si>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</si>
  <si>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</si>
  <si>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</si>
  <si>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</si>
  <si>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</si>
  <si>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</si>
  <si>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</si>
  <si>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</si>
  <si>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</si>
  <si>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</si>
  <si>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</si>
  <si>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</si>
  <si>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</si>
  <si>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</si>
  <si>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</si>
  <si>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</si>
  <si>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</si>
  <si>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</si>
  <si>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</si>
  <si>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</si>
  <si>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</si>
  <si>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</si>
  <si>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</si>
  <si>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</si>
  <si>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</si>
  <si>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</si>
  <si>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</si>
  <si>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</si>
  <si>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</si>
  <si>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</si>
  <si>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</si>
  <si>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</si>
  <si>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</si>
  <si>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</si>
  <si>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</si>
  <si>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</si>
  <si>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</si>
  <si>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</si>
  <si>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</si>
  <si>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</si>
  <si>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</si>
  <si>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</si>
  <si>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</si>
  <si>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</si>
  <si>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</si>
  <si>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</si>
  <si>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</si>
  <si>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</si>
  <si>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</si>
  <si>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</si>
  <si>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</si>
  <si>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</si>
  <si>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</si>
  <si>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</si>
  <si>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</si>
  <si>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</si>
  <si>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</si>
  <si>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</si>
  <si>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</si>
  <si>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</si>
  <si>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</si>
  <si>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</si>
  <si>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</si>
  <si>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</si>
  <si>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</si>
  <si>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</si>
  <si>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</si>
  <si>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</si>
  <si>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</si>
  <si>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</si>
  <si>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</si>
  <si>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</si>
  <si>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</si>
  <si>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</si>
  <si>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</si>
  <si>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</si>
  <si>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</si>
  <si>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</si>
  <si>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</si>
  <si>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</si>
  <si>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</si>
  <si>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</si>
  <si>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</si>
  <si>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</si>
  <si>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</si>
  <si>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</si>
  <si>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</si>
  <si>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</si>
  <si>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</si>
  <si>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</si>
  <si>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</si>
  <si>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</si>
  <si>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</si>
  <si>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</si>
  <si>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</si>
  <si>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</si>
  <si>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</si>
  <si>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</si>
  <si>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</si>
  <si>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</si>
  <si>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</si>
  <si>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</si>
  <si>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</si>
  <si>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</si>
  <si>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</si>
  <si>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</si>
  <si>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</si>
  <si>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</si>
  <si>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</si>
  <si>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</si>
  <si>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</si>
  <si>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</si>
  <si>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</si>
  <si>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</si>
  <si>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</si>
  <si>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</si>
  <si>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</si>
  <si>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</si>
  <si>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</si>
  <si>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</si>
  <si>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</si>
  <si>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</si>
  <si>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</si>
  <si>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</si>
  <si>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</si>
  <si>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</si>
  <si>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</si>
  <si>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</si>
  <si>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</si>
  <si>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</si>
  <si>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</si>
  <si>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</si>
  <si>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</si>
  <si>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</si>
  <si>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</si>
  <si>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</si>
  <si>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</si>
  <si>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</si>
  <si>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</si>
  <si>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</si>
  <si>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</si>
  <si>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</si>
  <si>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</si>
  <si>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</si>
  <si>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</si>
  <si>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</si>
  <si>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</si>
  <si>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</si>
  <si>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</si>
  <si>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</si>
  <si>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</si>
  <si>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</si>
  <si>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</si>
  <si>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</si>
  <si>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</si>
  <si>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</si>
  <si>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</si>
  <si>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</si>
  <si>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</si>
  <si>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</si>
  <si>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</si>
  <si>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</si>
  <si>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</si>
  <si>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</si>
  <si>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</si>
  <si>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</si>
  <si>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</si>
  <si>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</si>
  <si>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</si>
  <si>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</si>
  <si>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</si>
  <si>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</si>
  <si>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</si>
  <si>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</si>
  <si>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</si>
  <si>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</si>
  <si>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</si>
  <si>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</si>
  <si>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</si>
  <si>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</si>
  <si>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</si>
  <si>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</si>
  <si>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</si>
  <si>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</si>
  <si>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</si>
  <si>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</si>
  <si>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</si>
  <si>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</si>
  <si>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</si>
  <si>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</si>
  <si>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</si>
  <si>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</si>
  <si>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</si>
  <si>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</si>
  <si>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</si>
  <si>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</si>
  <si>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</si>
  <si>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</si>
  <si>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</si>
  <si>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</si>
  <si>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</si>
  <si>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</si>
  <si>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</si>
  <si>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</si>
  <si>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</si>
  <si>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</si>
  <si>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</si>
  <si>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</si>
  <si>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</si>
  <si>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</si>
  <si>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</si>
  <si>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</si>
  <si>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</si>
  <si>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</si>
  <si>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</si>
  <si>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</si>
  <si>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</si>
  <si>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</si>
  <si>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</si>
  <si>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</si>
  <si>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</si>
  <si>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</si>
  <si>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</si>
  <si>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</si>
  <si>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</si>
  <si>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</si>
  <si>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</si>
  <si>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</si>
  <si>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</si>
  <si>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</si>
  <si>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</si>
  <si>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</si>
  <si>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</si>
  <si>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</si>
  <si>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</si>
  <si>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</si>
  <si>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</si>
  <si>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</si>
  <si>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</si>
  <si>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</si>
  <si>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</si>
  <si>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</si>
  <si>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</si>
  <si>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</si>
  <si>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</si>
  <si>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</si>
  <si>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</si>
  <si>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</si>
  <si>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</si>
  <si>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</si>
  <si>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</si>
  <si>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</si>
  <si>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</si>
  <si>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</si>
  <si>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</si>
  <si>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</si>
  <si>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</si>
  <si>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</si>
  <si>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</si>
  <si>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</si>
  <si>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</si>
  <si>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</si>
  <si>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</si>
  <si>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</si>
  <si>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</si>
  <si>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</si>
  <si>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</si>
  <si>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</si>
  <si>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</si>
  <si>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</si>
  <si>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</si>
  <si>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</si>
  <si>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</si>
  <si>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</si>
  <si>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</si>
  <si>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</si>
  <si>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</si>
  <si>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</si>
  <si>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</si>
  <si>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</si>
  <si>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</si>
  <si>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</si>
  <si>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</si>
  <si>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</si>
  <si>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</si>
  <si>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</si>
  <si>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</si>
  <si>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</si>
  <si>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</si>
  <si>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</si>
  <si>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</si>
  <si>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</si>
  <si>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</si>
  <si>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</si>
  <si>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</si>
  <si>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</si>
  <si>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</si>
  <si>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</si>
  <si>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</si>
  <si>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</si>
  <si>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</si>
  <si>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</si>
  <si>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</si>
  <si>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</si>
  <si>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</si>
  <si>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</si>
  <si>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</si>
  <si>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</si>
  <si>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</si>
  <si>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</si>
  <si>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</si>
  <si>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</si>
  <si>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</si>
  <si>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</si>
  <si>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</si>
  <si>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</si>
  <si>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</si>
  <si>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</si>
  <si>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</si>
  <si>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</si>
  <si>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</si>
  <si>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</si>
  <si>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</si>
  <si>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</si>
  <si>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</si>
  <si>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</si>
  <si>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</si>
  <si>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</si>
  <si>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</si>
  <si>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</si>
  <si>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</si>
  <si>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</si>
  <si>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</si>
  <si>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</si>
  <si>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</si>
  <si>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</si>
  <si>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</si>
  <si>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</si>
  <si>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</si>
  <si>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</si>
  <si>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</si>
  <si>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</si>
  <si>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</si>
  <si>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</si>
  <si>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</si>
  <si>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</si>
  <si>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</si>
  <si>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</si>
  <si>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</si>
  <si>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</si>
  <si>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</si>
  <si>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</si>
  <si>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</si>
  <si>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</si>
  <si>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</si>
  <si>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</si>
  <si>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</si>
  <si>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</si>
  <si>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</si>
  <si>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</si>
  <si>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</si>
  <si>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</si>
  <si>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</si>
  <si>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</si>
  <si>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</si>
  <si>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</si>
  <si>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</si>
  <si>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</si>
  <si>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</si>
  <si>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</si>
  <si>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</si>
  <si>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</si>
  <si>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</si>
  <si>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</si>
  <si>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</si>
  <si>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</si>
  <si>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</si>
  <si>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</si>
  <si>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</si>
  <si>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</si>
  <si>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</si>
  <si>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</si>
  <si>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</si>
  <si>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</si>
  <si>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</si>
  <si>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</si>
  <si>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</si>
  <si>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</si>
  <si>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</si>
  <si>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</si>
  <si>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</si>
  <si>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</si>
  <si>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</si>
  <si>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</si>
  <si>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</si>
  <si>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</si>
  <si>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</si>
  <si>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</si>
  <si>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</si>
  <si>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</si>
  <si>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</si>
  <si>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</si>
  <si>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</si>
  <si>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</si>
  <si>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</si>
  <si>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</si>
  <si>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</si>
  <si>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</si>
  <si>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</si>
  <si>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</si>
  <si>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</si>
  <si>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</si>
  <si>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</si>
  <si>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</si>
  <si>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</si>
  <si>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</si>
  <si>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</si>
  <si>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</si>
  <si>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</si>
  <si>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</si>
  <si>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</si>
  <si>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</si>
  <si>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</si>
  <si>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</si>
  <si>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</si>
  <si>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</si>
  <si>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</si>
  <si>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</si>
  <si>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</si>
  <si>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</si>
  <si>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</si>
  <si>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</si>
  <si>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</si>
  <si>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</si>
  <si>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</si>
  <si>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</si>
  <si>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</si>
  <si>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</si>
  <si>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</si>
  <si>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</si>
  <si>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</si>
  <si>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</si>
  <si>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</si>
  <si>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</si>
  <si>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</si>
  <si>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</si>
  <si>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</si>
  <si>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</si>
  <si>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</si>
  <si>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</si>
  <si>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</si>
  <si>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</si>
  <si>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</si>
  <si>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</si>
  <si>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</si>
  <si>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</si>
  <si>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</si>
  <si>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</si>
  <si>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</si>
  <si>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</si>
  <si>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</si>
  <si>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</si>
  <si>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</si>
  <si>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</si>
  <si>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</si>
  <si>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</si>
  <si>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</si>
  <si>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</si>
  <si>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</si>
  <si>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</si>
  <si>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</si>
  <si>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</si>
  <si>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</si>
  <si>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</si>
  <si>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</si>
  <si>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</si>
  <si>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</si>
  <si>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</si>
  <si>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</si>
  <si>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</si>
  <si>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</si>
  <si>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</si>
  <si>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</si>
  <si>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</si>
  <si>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</si>
  <si>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</si>
  <si>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</si>
  <si>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</si>
  <si>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</si>
  <si>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</si>
  <si>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</si>
  <si>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</si>
  <si>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</si>
  <si>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</si>
  <si>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</si>
  <si>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</si>
  <si>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</si>
  <si>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</si>
  <si>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</si>
  <si>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</si>
  <si>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</si>
  <si>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</si>
  <si>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</si>
  <si>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</si>
  <si>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</si>
  <si>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</si>
  <si>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</si>
  <si>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</si>
  <si>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</si>
  <si>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</si>
  <si>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</si>
  <si>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</si>
  <si>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</si>
  <si>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</si>
  <si>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</si>
  <si>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</si>
  <si>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</si>
  <si>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</si>
  <si>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</si>
  <si>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</si>
  <si>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</si>
  <si>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</si>
  <si>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</si>
  <si>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</si>
  <si>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</si>
  <si>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</si>
  <si>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</si>
  <si>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</si>
  <si>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</si>
  <si>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</si>
  <si>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</si>
  <si>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</si>
  <si>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</si>
  <si>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</si>
  <si>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</si>
  <si>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</si>
  <si>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</si>
  <si>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</si>
  <si>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</si>
  <si>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</si>
  <si>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</si>
  <si>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</si>
  <si>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</si>
  <si>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</si>
  <si>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</si>
  <si>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</si>
  <si>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</si>
  <si>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</si>
  <si>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</si>
  <si>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</si>
  <si>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</si>
  <si>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</si>
  <si>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</si>
  <si>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</si>
  <si>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</si>
  <si>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</si>
  <si>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</si>
  <si>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</si>
  <si>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</si>
  <si>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</si>
  <si>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</si>
  <si>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</si>
  <si>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</si>
  <si>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</si>
  <si>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</si>
  <si>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</si>
  <si>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</si>
  <si>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</si>
  <si>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</si>
  <si>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</si>
  <si>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</si>
  <si>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</si>
  <si>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</si>
  <si>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</si>
  <si>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</si>
  <si>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</si>
  <si>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</si>
  <si>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</si>
  <si>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</si>
  <si>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</si>
  <si>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</si>
  <si>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</si>
  <si>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</si>
  <si>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</si>
  <si>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</si>
  <si>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</si>
  <si>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</si>
  <si>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</si>
  <si>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</si>
  <si>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</si>
  <si>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</si>
  <si>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</si>
  <si>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</si>
  <si>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</si>
  <si>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</si>
  <si>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</si>
  <si>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</si>
  <si>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</si>
  <si>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</si>
  <si>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</si>
  <si>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</si>
  <si>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</si>
  <si>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</si>
  <si>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</si>
  <si>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</si>
  <si>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</si>
  <si>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</si>
  <si>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</si>
  <si>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</si>
  <si>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</si>
  <si>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</si>
  <si>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</si>
  <si>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</si>
  <si>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</si>
  <si>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</si>
  <si>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</si>
  <si>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</si>
  <si>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</si>
  <si>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</si>
  <si>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</si>
  <si>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</si>
  <si>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</si>
  <si>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</si>
  <si>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</si>
  <si>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</si>
  <si>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</si>
  <si>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</si>
  <si>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</si>
  <si>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</si>
  <si>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</si>
  <si>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</si>
  <si>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</si>
  <si>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</si>
  <si>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</si>
  <si>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</si>
  <si>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</si>
  <si>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</si>
  <si>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</si>
  <si>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</si>
  <si>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</si>
  <si>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</si>
  <si>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</si>
  <si>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</si>
  <si>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</si>
  <si>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</si>
  <si>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</si>
  <si>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</si>
  <si>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</si>
  <si>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</si>
  <si>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</si>
  <si>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</si>
  <si>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</si>
  <si>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</si>
  <si>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</si>
  <si>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</si>
  <si>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</si>
  <si>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</si>
  <si>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</si>
  <si>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</si>
  <si>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</si>
  <si>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</si>
  <si>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</si>
  <si>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</si>
  <si>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</si>
  <si>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</si>
  <si>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</si>
  <si>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</si>
  <si>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</si>
  <si>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</si>
  <si>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</si>
  <si>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</si>
  <si>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</si>
  <si>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</si>
  <si>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</si>
  <si>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</si>
  <si>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</si>
  <si>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</si>
  <si>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</si>
  <si>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</si>
  <si>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</si>
  <si>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</si>
  <si>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</si>
  <si>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</si>
  <si>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</si>
  <si>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</si>
  <si>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</si>
  <si>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</si>
  <si>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</si>
  <si>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</si>
  <si>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</si>
  <si>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</si>
  <si>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</si>
  <si>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</si>
  <si>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</si>
  <si>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</si>
  <si>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</si>
  <si>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</si>
  <si>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</si>
  <si>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</si>
  <si>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</si>
  <si>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</si>
  <si>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</si>
  <si>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</si>
  <si>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</si>
  <si>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</si>
  <si>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</si>
  <si>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</si>
  <si>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</si>
  <si>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</si>
  <si>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</si>
  <si>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</si>
  <si>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</si>
  <si>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</si>
  <si>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</si>
  <si>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</si>
  <si>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</si>
  <si>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</si>
  <si>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</si>
  <si>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</si>
  <si>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</si>
  <si>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</si>
  <si>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</si>
  <si>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</si>
  <si>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</si>
  <si>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</si>
  <si>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</si>
  <si>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</si>
  <si>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</si>
  <si>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</si>
  <si>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</si>
  <si>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</si>
  <si>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</si>
  <si>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</si>
  <si>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</si>
  <si>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</si>
  <si>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</si>
  <si>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</si>
  <si>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</si>
  <si>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</si>
  <si>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</si>
  <si>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</si>
  <si>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</si>
  <si>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</si>
  <si>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</si>
  <si>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</si>
  <si>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</si>
  <si>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</si>
  <si>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</si>
  <si>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</si>
  <si>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</si>
  <si>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</si>
  <si>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</si>
  <si>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</si>
  <si>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</si>
  <si>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</si>
  <si>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</si>
  <si>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</si>
  <si>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</si>
  <si>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</si>
  <si>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</si>
  <si>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</si>
  <si>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</si>
  <si>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</si>
  <si>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</si>
  <si>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</si>
  <si>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</si>
  <si>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</si>
  <si>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</si>
  <si>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</si>
  <si>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</si>
  <si>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</si>
  <si>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</si>
  <si>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</si>
  <si>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</si>
  <si>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</si>
  <si>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</si>
  <si>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</si>
  <si>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</si>
  <si>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</si>
  <si>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</si>
  <si>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</si>
  <si>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</si>
  <si>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</si>
  <si>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</si>
  <si>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</si>
  <si>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</si>
  <si>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</si>
  <si>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</si>
  <si>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</si>
  <si>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</si>
  <si>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</si>
  <si>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</si>
  <si>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</si>
  <si>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</si>
  <si>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</si>
  <si>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</si>
  <si>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</si>
  <si>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</si>
  <si>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</si>
  <si>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</si>
  <si>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</si>
  <si>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</si>
  <si>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</si>
  <si>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</si>
  <si>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</si>
  <si>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</si>
  <si>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</si>
  <si>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</si>
  <si>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</si>
  <si>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</si>
  <si>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</si>
  <si>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</si>
  <si>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</si>
  <si>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</si>
  <si>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</si>
  <si>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</si>
  <si>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</si>
  <si>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</si>
  <si>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</si>
  <si>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</si>
  <si>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</si>
  <si>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</si>
  <si>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</si>
  <si>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</si>
  <si>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</si>
  <si>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</si>
  <si>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</si>
  <si>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</si>
  <si>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</si>
  <si>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</si>
  <si>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</si>
  <si>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</si>
  <si>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</si>
  <si>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</si>
  <si>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</si>
  <si>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</si>
  <si>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</si>
  <si>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</si>
  <si>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</si>
  <si>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</si>
  <si>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</si>
  <si>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</si>
  <si>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</si>
  <si>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</si>
  <si>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</si>
  <si>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</si>
  <si>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</si>
  <si>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</si>
  <si>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</si>
  <si>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</si>
  <si>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</si>
  <si>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</si>
  <si>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</si>
  <si>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</si>
  <si>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</si>
  <si>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</si>
  <si>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</si>
  <si>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</si>
  <si>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</si>
  <si>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</si>
  <si>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</si>
  <si>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</si>
  <si>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</si>
  <si>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</si>
  <si>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</si>
  <si>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</si>
  <si>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</si>
  <si>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</si>
  <si>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</si>
  <si>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</si>
  <si>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</si>
  <si>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</si>
  <si>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</si>
  <si>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</si>
  <si>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</si>
  <si>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</si>
  <si>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</si>
  <si>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</si>
  <si>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</si>
  <si>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</si>
  <si>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</si>
  <si>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</si>
  <si>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</si>
  <si>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</si>
  <si>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</si>
  <si>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</si>
  <si>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</si>
  <si>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</si>
  <si>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</si>
  <si>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</si>
  <si>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</si>
  <si>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</si>
  <si>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</si>
  <si>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</si>
  <si>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</si>
  <si>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</si>
  <si>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</si>
  <si>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</si>
  <si>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</si>
  <si>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</si>
  <si>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</si>
  <si>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</si>
  <si>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</si>
  <si>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</si>
  <si>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</si>
  <si>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</si>
  <si>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</si>
  <si>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</si>
  <si>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</si>
  <si>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</si>
  <si>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</si>
  <si>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</si>
  <si>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</si>
  <si>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</si>
  <si>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</si>
  <si>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</si>
  <si>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</si>
  <si>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</si>
  <si>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</si>
  <si>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</si>
  <si>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</si>
  <si>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</si>
  <si>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</si>
  <si>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</si>
  <si>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</si>
  <si>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</si>
  <si>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</si>
  <si>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</si>
  <si>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</si>
  <si>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</si>
  <si>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</si>
  <si>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</si>
  <si>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</si>
  <si>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</si>
  <si>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</si>
  <si>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</si>
  <si>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</si>
  <si>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</si>
  <si>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</si>
  <si>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</si>
  <si>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</si>
  <si>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</si>
  <si>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</si>
  <si>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</si>
  <si>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</si>
  <si>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</si>
  <si>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</si>
  <si>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</si>
  <si>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</si>
  <si>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</si>
  <si>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</si>
  <si>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</si>
  <si>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</si>
  <si>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</si>
  <si>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</si>
  <si>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</si>
  <si>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</si>
  <si>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</si>
  <si>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</si>
  <si>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</si>
  <si>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</si>
  <si>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</si>
  <si>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</si>
  <si>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</si>
  <si>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</si>
  <si>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</si>
  <si>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</si>
  <si>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</si>
  <si>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</si>
  <si>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</si>
  <si>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</si>
  <si>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</si>
  <si>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</si>
  <si>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</si>
  <si>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</si>
  <si>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</si>
  <si>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</si>
  <si>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</si>
  <si>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</si>
  <si>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</si>
  <si>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</si>
  <si>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</si>
  <si>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</si>
  <si>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</si>
  <si>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</si>
  <si>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</si>
  <si>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</si>
  <si>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</si>
  <si>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</si>
  <si>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</si>
  <si>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</si>
  <si>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</si>
  <si>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</si>
  <si>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</si>
  <si>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</si>
  <si>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</si>
  <si>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</si>
  <si>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</si>
  <si>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</si>
  <si>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</si>
  <si>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</si>
  <si>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</si>
  <si>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</si>
  <si>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</si>
  <si>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</si>
  <si>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</si>
  <si>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</si>
  <si>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</si>
  <si>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</si>
  <si>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</si>
  <si>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</si>
  <si>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</si>
  <si>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</si>
  <si>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</si>
  <si>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</si>
  <si>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</si>
  <si>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</si>
  <si>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</si>
  <si>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</si>
  <si>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</si>
  <si>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</si>
  <si>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</si>
  <si>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</si>
  <si>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</si>
  <si>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</si>
  <si>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</si>
  <si>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</si>
  <si>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</si>
  <si>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</si>
  <si>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</si>
  <si>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</si>
  <si>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</si>
  <si>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</si>
  <si>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</si>
  <si>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</si>
  <si>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</si>
  <si>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</si>
  <si>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</si>
  <si>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</si>
  <si>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</si>
  <si>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</si>
  <si>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</si>
  <si>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</si>
  <si>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</si>
  <si>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</si>
  <si>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</si>
  <si>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</si>
  <si>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</si>
  <si>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</si>
  <si>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</si>
  <si>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</si>
  <si>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</si>
  <si>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</si>
  <si>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</si>
  <si>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</si>
  <si>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</si>
  <si>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</si>
  <si>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</si>
  <si>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</si>
  <si>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</si>
  <si>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</si>
  <si>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</si>
  <si>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</si>
  <si>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</si>
  <si>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</si>
  <si>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</si>
  <si>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</si>
  <si>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</si>
  <si>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</si>
  <si>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</si>
  <si>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</si>
  <si>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</si>
  <si>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</si>
  <si>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</si>
  <si>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</si>
  <si>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</si>
  <si>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</si>
  <si>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</si>
  <si>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</si>
  <si>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</si>
  <si>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</si>
  <si>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</si>
  <si>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</si>
  <si>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</si>
  <si>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</si>
  <si>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</si>
  <si>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</si>
  <si>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</si>
  <si>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</si>
  <si>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</si>
  <si>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</si>
  <si>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</si>
  <si>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</si>
  <si>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</si>
  <si>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</si>
  <si>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</si>
  <si>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</si>
  <si>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</si>
  <si>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</si>
  <si>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</si>
  <si>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</si>
  <si>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</si>
  <si>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</si>
  <si>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</si>
  <si>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</si>
  <si>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</si>
  <si>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</si>
  <si>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</si>
  <si>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</si>
  <si>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</si>
  <si>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</si>
  <si>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</si>
  <si>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</si>
  <si>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</si>
  <si>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</si>
  <si>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</si>
  <si>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</si>
  <si>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</si>
  <si>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</si>
  <si>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</si>
  <si>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</si>
  <si>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</si>
  <si>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</si>
  <si>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</si>
  <si>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</si>
  <si>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</si>
  <si>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</si>
  <si>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</si>
  <si>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</si>
  <si>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</si>
  <si>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</si>
  <si>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</si>
  <si>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</si>
  <si>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</si>
  <si>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</si>
  <si>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</si>
  <si>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</si>
  <si>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</si>
  <si>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</si>
  <si>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</si>
  <si>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</si>
  <si>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</si>
  <si>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</si>
  <si>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</si>
  <si>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</si>
  <si>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</si>
  <si>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</si>
  <si>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</si>
  <si>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</si>
  <si>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</si>
  <si>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</si>
  <si>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</si>
  <si>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</si>
  <si>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</si>
  <si>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</si>
  <si>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</si>
  <si>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</si>
  <si>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</si>
  <si>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</si>
  <si>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</si>
  <si>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</si>
  <si>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</si>
  <si>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</si>
  <si>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</si>
  <si>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</si>
  <si>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</si>
  <si>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</si>
  <si>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</si>
  <si>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</si>
  <si>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</si>
  <si>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</si>
  <si>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</si>
  <si>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</si>
  <si>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</si>
  <si>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</si>
  <si>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</si>
  <si>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</si>
  <si>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</si>
  <si>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</si>
  <si>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</si>
  <si>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</si>
  <si>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</si>
  <si>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</si>
  <si>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</si>
  <si>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</si>
  <si>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</si>
  <si>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</si>
  <si>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</si>
  <si>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</si>
  <si>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</si>
  <si>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</si>
  <si>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</si>
  <si>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</si>
  <si>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</si>
  <si>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</si>
  <si>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</si>
  <si>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</si>
  <si>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</si>
  <si>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</si>
  <si>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</si>
  <si>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</si>
  <si>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</si>
  <si>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</si>
  <si>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</si>
  <si>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</si>
  <si>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</si>
  <si>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</si>
  <si>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</si>
  <si>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</si>
  <si>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</si>
  <si>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</si>
  <si>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</si>
  <si>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</si>
  <si>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</si>
  <si>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</si>
  <si>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</si>
  <si>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</si>
  <si>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</si>
  <si>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</si>
  <si>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</si>
  <si>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</si>
  <si>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</si>
  <si>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</si>
  <si>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</si>
  <si>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</si>
  <si>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</si>
  <si>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</si>
  <si>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</si>
  <si>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</si>
  <si>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</si>
  <si>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</si>
  <si>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</si>
  <si>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</si>
  <si>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</si>
  <si>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</si>
  <si>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</si>
  <si>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</si>
  <si>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</si>
  <si>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</si>
  <si>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</si>
  <si>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</si>
  <si>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</si>
  <si>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</si>
  <si>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</si>
  <si>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</si>
  <si>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</si>
  <si>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</si>
  <si>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</si>
  <si>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</si>
  <si>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</si>
  <si>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</si>
  <si>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</si>
  <si>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</si>
  <si>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</si>
  <si>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</si>
  <si>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</si>
  <si>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</si>
  <si>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</si>
  <si>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</si>
  <si>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</si>
  <si>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</si>
  <si>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</si>
  <si>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</si>
  <si>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</si>
  <si>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</si>
  <si>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</si>
  <si>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</si>
  <si>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</si>
  <si>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</si>
  <si>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</si>
  <si>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</si>
  <si>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</si>
  <si>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</si>
  <si>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</si>
  <si>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</si>
  <si>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</si>
  <si>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</si>
  <si>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</si>
  <si>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</si>
  <si>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</si>
  <si>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</si>
  <si>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</si>
  <si>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</si>
  <si>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</si>
  <si>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</si>
  <si>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</si>
  <si>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</si>
  <si>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</si>
  <si>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</si>
  <si>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</si>
  <si>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</si>
  <si>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</si>
  <si>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</si>
  <si>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</si>
  <si>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</si>
  <si>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</si>
  <si>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</si>
  <si>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</si>
  <si>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</si>
  <si>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</si>
  <si>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</si>
  <si>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</si>
  <si>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</si>
  <si>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</si>
  <si>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</si>
  <si>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</si>
  <si>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</si>
  <si>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</si>
  <si>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</si>
  <si>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</si>
  <si>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</si>
  <si>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</si>
  <si>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</si>
  <si>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</si>
  <si>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</si>
  <si>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</si>
  <si>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</si>
  <si>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</si>
  <si>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</si>
  <si>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</si>
  <si>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</si>
  <si>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</si>
  <si>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</si>
  <si>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</si>
  <si>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</si>
  <si>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</si>
  <si>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</si>
  <si>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</si>
  <si>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</si>
  <si>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</si>
  <si>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</si>
  <si>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</si>
  <si>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</si>
  <si>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</si>
  <si>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</si>
  <si>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</si>
  <si>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</si>
  <si>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</si>
  <si>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</si>
  <si>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</si>
  <si>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</si>
  <si>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</si>
  <si>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</si>
  <si>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</si>
  <si>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</si>
  <si>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</si>
  <si>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</si>
  <si>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</si>
  <si>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</si>
  <si>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</si>
  <si>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</si>
  <si>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</si>
  <si>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</si>
  <si>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</si>
  <si>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</si>
  <si>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</si>
  <si>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</si>
  <si>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</si>
  <si>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</si>
  <si>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</si>
  <si>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</si>
  <si>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</si>
  <si>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</si>
  <si>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</si>
  <si>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</si>
  <si>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</si>
  <si>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</si>
  <si>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</si>
  <si>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</si>
  <si>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</si>
  <si>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</si>
  <si>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</si>
  <si>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</si>
  <si>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</si>
  <si>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</si>
  <si>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</si>
  <si>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</si>
  <si>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</si>
  <si>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</si>
  <si>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</si>
  <si>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</si>
  <si>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</si>
  <si>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</si>
  <si>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</si>
  <si>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</si>
  <si>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</si>
  <si>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</si>
  <si>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</si>
  <si>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</si>
  <si>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</si>
  <si>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</si>
  <si>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</si>
  <si>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</si>
  <si>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</si>
  <si>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</si>
  <si>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</si>
  <si>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</si>
  <si>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</si>
  <si>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</si>
  <si>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</si>
  <si>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</si>
  <si>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</si>
  <si>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</si>
  <si>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</si>
  <si>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</si>
  <si>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</si>
  <si>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</si>
  <si>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</si>
  <si>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</si>
  <si>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</si>
  <si>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</si>
  <si>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</si>
  <si>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</si>
  <si>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</si>
  <si>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</si>
  <si>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</si>
  <si>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</si>
  <si>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</si>
  <si>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</si>
  <si>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</si>
  <si>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</si>
  <si>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</si>
  <si>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</si>
  <si>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</si>
  <si>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</si>
  <si>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</si>
  <si>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</si>
  <si>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</si>
  <si>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</si>
  <si>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</si>
  <si>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</si>
  <si>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</si>
  <si>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</si>
  <si>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</si>
  <si>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</si>
  <si>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</si>
  <si>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</si>
  <si>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</si>
  <si>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</si>
  <si>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</si>
  <si>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</si>
  <si>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</si>
  <si>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</si>
  <si>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</si>
  <si>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</si>
  <si>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</si>
  <si>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</si>
  <si>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</si>
  <si>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</si>
  <si>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</si>
  <si>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</si>
  <si>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</si>
  <si>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</si>
  <si>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</si>
  <si>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</si>
  <si>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</si>
  <si>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</si>
  <si>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</si>
  <si>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</si>
  <si>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</si>
  <si>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</si>
  <si>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</si>
  <si>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</si>
  <si>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</si>
  <si>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</si>
  <si>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</si>
  <si>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</si>
  <si>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</si>
  <si>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</si>
  <si>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</si>
  <si>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</si>
  <si>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</si>
  <si>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</si>
  <si>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</si>
  <si>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</si>
  <si>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</si>
  <si>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</si>
  <si>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</si>
  <si>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</si>
  <si>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</si>
  <si>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</si>
  <si>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</si>
  <si>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</si>
  <si>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</si>
  <si>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</si>
  <si>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</si>
  <si>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</si>
  <si>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</si>
  <si>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</si>
  <si>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</si>
  <si>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</si>
  <si>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</si>
  <si>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</si>
  <si>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</si>
  <si>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</si>
  <si>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</si>
  <si>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</si>
  <si>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</si>
  <si>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</si>
  <si>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</si>
  <si>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</si>
  <si>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</si>
  <si>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</si>
  <si>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</si>
  <si>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</si>
  <si>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</si>
  <si>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</si>
  <si>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</si>
  <si>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</si>
  <si>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</si>
  <si>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</si>
  <si>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</si>
  <si>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</si>
  <si>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</si>
  <si>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</si>
  <si>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</si>
  <si>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</si>
  <si>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</si>
  <si>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</si>
  <si>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</si>
  <si>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</si>
  <si>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</si>
  <si>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</si>
  <si>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</si>
  <si>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</si>
  <si>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</si>
  <si>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</si>
  <si>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</si>
  <si>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</si>
  <si>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</si>
  <si>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</si>
  <si>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</si>
  <si>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</si>
  <si>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</si>
  <si>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</si>
  <si>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</si>
  <si>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</si>
  <si>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</si>
  <si>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</si>
  <si>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</si>
  <si>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</si>
  <si>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</si>
  <si>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</si>
  <si>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</si>
  <si>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</si>
  <si>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</si>
  <si>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</si>
  <si>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</si>
  <si>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</si>
  <si>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</si>
  <si>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</si>
  <si>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</si>
  <si>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</si>
  <si>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</si>
  <si>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</si>
  <si>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</si>
  <si>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</si>
  <si>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</si>
  <si>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</si>
  <si>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</si>
  <si>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</si>
  <si>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</si>
  <si>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</si>
  <si>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</si>
  <si>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</si>
  <si>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</si>
  <si>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</si>
  <si>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</si>
  <si>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</si>
  <si>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</si>
  <si>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</si>
  <si>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</si>
  <si>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</si>
  <si>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</si>
  <si>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</si>
  <si>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</si>
  <si>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</si>
  <si>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</si>
  <si>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</si>
  <si>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</si>
  <si>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</si>
  <si>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</si>
  <si>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</si>
  <si>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</si>
  <si>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</si>
  <si>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</si>
  <si>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</si>
  <si>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</si>
  <si>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</si>
  <si>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</si>
  <si>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</si>
  <si>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</si>
  <si>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</si>
  <si>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</si>
  <si>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</si>
  <si>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</si>
  <si>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</si>
  <si>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</si>
  <si>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</si>
  <si>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</si>
  <si>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</si>
  <si>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</si>
  <si>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</si>
  <si>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</si>
  <si>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</si>
  <si>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</si>
  <si>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</si>
  <si>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</si>
  <si>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</si>
  <si>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</si>
  <si>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</si>
  <si>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</si>
  <si>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</si>
  <si>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</si>
  <si>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</si>
  <si>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</si>
  <si>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</si>
  <si>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</si>
  <si>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</si>
  <si>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</si>
  <si>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</si>
  <si>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</si>
  <si>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</si>
  <si>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</si>
  <si>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</si>
  <si>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</si>
  <si>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</si>
  <si>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</si>
  <si>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</si>
  <si>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</si>
  <si>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</si>
  <si>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</si>
  <si>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</si>
  <si>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</si>
  <si>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</si>
  <si>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</si>
  <si>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</si>
  <si>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</si>
  <si>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</si>
  <si>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</si>
  <si>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</si>
  <si>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</si>
  <si>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</si>
  <si>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</si>
  <si>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</si>
  <si>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</si>
  <si>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</si>
  <si>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</si>
  <si>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</si>
  <si>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</si>
  <si>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</si>
  <si>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</si>
  <si>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</si>
  <si>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</si>
  <si>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</si>
  <si>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</si>
  <si>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</si>
  <si>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</si>
  <si>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</si>
  <si>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</si>
  <si>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</si>
  <si>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</si>
  <si>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</si>
  <si>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</si>
  <si>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</si>
  <si>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</si>
  <si>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</si>
  <si>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</si>
  <si>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</si>
  <si>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</si>
  <si>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</si>
  <si>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</si>
  <si>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</si>
  <si>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</si>
  <si>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</si>
  <si>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</si>
  <si>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</si>
  <si>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</si>
  <si>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</si>
  <si>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</si>
  <si>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</si>
  <si>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</si>
  <si>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</si>
  <si>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</si>
  <si>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</si>
  <si>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</si>
  <si>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</si>
  <si>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</si>
  <si>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</si>
  <si>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</si>
  <si>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</si>
  <si>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</si>
  <si>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</si>
  <si>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</si>
  <si>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</si>
  <si>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</si>
  <si>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</si>
  <si>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</si>
  <si>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</si>
  <si>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</si>
  <si>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</si>
  <si>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</si>
  <si>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</si>
  <si>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</si>
  <si>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</si>
  <si>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</si>
  <si>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</si>
  <si>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</si>
  <si>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</si>
  <si>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</si>
  <si>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</si>
  <si>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</si>
  <si>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</si>
  <si>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</si>
  <si>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</si>
  <si>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</si>
  <si>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</si>
  <si>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</si>
  <si>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</si>
  <si>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</si>
  <si>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</si>
  <si>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</si>
  <si>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</si>
  <si>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</si>
  <si>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</si>
  <si>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</si>
  <si>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</si>
  <si>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</si>
  <si>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</si>
  <si>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</si>
  <si>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</si>
  <si>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</si>
  <si>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</si>
  <si>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</si>
  <si>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</si>
  <si>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</si>
  <si>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</si>
  <si>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</si>
  <si>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</si>
  <si>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</si>
  <si>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</si>
  <si>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</si>
  <si>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</si>
  <si>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</si>
  <si>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</si>
  <si>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</si>
  <si>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</si>
  <si>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</si>
  <si>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</si>
  <si>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</si>
  <si>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</si>
  <si>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</si>
  <si>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</si>
  <si>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</si>
  <si>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</si>
  <si>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</si>
  <si>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</si>
  <si>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</si>
  <si>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</si>
  <si>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</si>
  <si>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</si>
  <si>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</si>
  <si>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</si>
  <si>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</si>
  <si>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</si>
  <si>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</si>
  <si>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</si>
  <si>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</si>
  <si>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</si>
  <si>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</si>
  <si>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</si>
  <si>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</si>
  <si>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</si>
  <si>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</si>
  <si>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</si>
  <si>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</si>
  <si>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</si>
  <si>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</si>
  <si>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</si>
  <si>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</si>
  <si>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</si>
  <si>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</si>
  <si>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</si>
  <si>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</si>
  <si>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</si>
  <si>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</si>
  <si>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</si>
  <si>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</si>
  <si>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</si>
  <si>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</si>
  <si>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</si>
  <si>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</si>
  <si>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</si>
  <si>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</si>
  <si>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</si>
  <si>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</si>
  <si>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</si>
  <si>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</si>
  <si>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</si>
  <si>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</si>
  <si>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</si>
  <si>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</si>
  <si>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</si>
  <si>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</si>
  <si>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</si>
  <si>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</si>
  <si>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</si>
  <si>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</si>
  <si>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</si>
  <si>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</si>
  <si>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</si>
  <si>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</si>
  <si>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</si>
  <si>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</si>
  <si>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</si>
  <si>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</si>
  <si>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</si>
  <si>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</si>
  <si>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</si>
  <si>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</si>
  <si>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</si>
  <si>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</si>
  <si>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</si>
  <si>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</si>
  <si>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</si>
  <si>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</si>
  <si>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</si>
  <si>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</si>
  <si>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</si>
  <si>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</si>
  <si>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</si>
  <si>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</si>
  <si>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</si>
  <si>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</si>
  <si>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</si>
  <si>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</si>
  <si>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</si>
  <si>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</si>
  <si>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</si>
  <si>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</si>
  <si>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</si>
  <si>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</si>
  <si>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</si>
  <si>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</si>
  <si>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</si>
  <si>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</si>
  <si>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</si>
  <si>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</si>
  <si>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</si>
  <si>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</si>
  <si>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</si>
  <si>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</si>
  <si>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</si>
  <si>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</si>
  <si>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</si>
  <si>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</si>
  <si>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</si>
  <si>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</si>
  <si>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</si>
  <si>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</si>
  <si>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</si>
  <si>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</si>
  <si>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</si>
  <si>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</si>
  <si>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</si>
  <si>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</si>
  <si>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</si>
  <si>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</si>
  <si>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</si>
  <si>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</si>
  <si>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</si>
  <si>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</si>
  <si>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</si>
  <si>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</si>
  <si>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</si>
  <si>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</si>
  <si>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</si>
  <si>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</si>
  <si>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</si>
  <si>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</si>
  <si>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</si>
  <si>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</si>
  <si>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</si>
  <si>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</si>
  <si>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</si>
  <si>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</si>
  <si>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</si>
  <si>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</si>
  <si>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</si>
  <si>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</si>
  <si>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</si>
  <si>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</si>
  <si>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</si>
  <si>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</si>
  <si>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</si>
  <si>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</si>
  <si>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</si>
  <si>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</si>
  <si>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</si>
  <si>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</si>
  <si>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</si>
  <si>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</si>
  <si>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</si>
  <si>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</si>
  <si>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</si>
  <si>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</si>
  <si>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</si>
  <si>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</si>
  <si>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</si>
  <si>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</si>
  <si>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</si>
  <si>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</si>
  <si>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</si>
  <si>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</si>
  <si>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</si>
  <si>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</si>
  <si>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</si>
  <si>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</si>
  <si>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</si>
  <si>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</si>
  <si>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</si>
  <si>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</si>
  <si>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</si>
  <si>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</si>
  <si>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</si>
  <si>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</si>
  <si>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</si>
  <si>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</si>
  <si>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</si>
  <si>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</si>
  <si>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</si>
  <si>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</si>
  <si>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</si>
  <si>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</si>
  <si>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</si>
  <si>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</si>
  <si>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</si>
  <si>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</si>
  <si>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</si>
  <si>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</si>
  <si>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</si>
  <si>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</si>
  <si>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</si>
  <si>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</si>
  <si>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</si>
  <si>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</si>
  <si>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</si>
  <si>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</si>
  <si>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</si>
  <si>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</si>
  <si>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</si>
  <si>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</si>
  <si>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</si>
  <si>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</si>
  <si>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</si>
  <si>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</si>
  <si>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</si>
  <si>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</si>
  <si>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</si>
  <si>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</si>
  <si>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</si>
  <si>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</si>
  <si>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</si>
  <si>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</si>
  <si>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</si>
  <si>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</si>
  <si>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</si>
  <si>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</si>
  <si>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</si>
  <si>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</si>
  <si>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</si>
  <si>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</si>
  <si>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</si>
  <si>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</si>
  <si>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</si>
  <si>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</si>
  <si>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</si>
  <si>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</si>
  <si>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</si>
  <si>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</si>
  <si>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</si>
  <si>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</si>
  <si>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</si>
  <si>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</si>
  <si>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</si>
  <si>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</si>
  <si>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</si>
  <si>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</si>
  <si>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</si>
  <si>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</si>
  <si>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</si>
  <si>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</si>
  <si>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</si>
  <si>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</si>
  <si>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</si>
  <si>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</si>
  <si>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</si>
  <si>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</si>
  <si>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</si>
  <si>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</si>
  <si>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</si>
  <si>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</si>
  <si>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</si>
  <si>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</si>
  <si>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</si>
  <si>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</si>
  <si>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</si>
  <si>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</si>
  <si>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</si>
  <si>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</si>
  <si>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</si>
  <si>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</si>
  <si>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</si>
  <si>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</si>
  <si>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</si>
  <si>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</si>
  <si>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</si>
  <si>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</si>
  <si>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</si>
  <si>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</si>
  <si>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</si>
  <si>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</si>
  <si>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</si>
  <si>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</si>
  <si>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</si>
  <si>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</si>
  <si>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</si>
  <si>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</si>
  <si>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</si>
  <si>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</si>
  <si>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</si>
  <si>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</si>
  <si>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</si>
  <si>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</si>
  <si>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</si>
  <si>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</si>
  <si>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</si>
  <si>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</si>
  <si>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</si>
  <si>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</si>
  <si>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</si>
  <si>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</si>
  <si>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</si>
  <si>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</si>
  <si>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</si>
  <si>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</si>
  <si>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</si>
  <si>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</si>
  <si>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</si>
  <si>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</si>
  <si>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</si>
  <si>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</si>
  <si>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</si>
  <si>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</si>
  <si>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</si>
  <si>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</si>
  <si>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</si>
  <si>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</si>
  <si>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</si>
  <si>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</si>
  <si>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</si>
  <si>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</si>
  <si>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</si>
  <si>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</si>
  <si>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</si>
  <si>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</si>
  <si>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</si>
  <si>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</si>
  <si>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</si>
  <si>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</si>
  <si>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</si>
  <si>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</si>
  <si>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</si>
  <si>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</si>
  <si>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</si>
  <si>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</si>
  <si>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</si>
  <si>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</si>
  <si>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</si>
  <si>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</si>
  <si>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</si>
  <si>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</si>
  <si>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</si>
  <si>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</si>
  <si>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</si>
  <si>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</si>
  <si>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</si>
  <si>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</si>
  <si>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</si>
  <si>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</si>
  <si>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</si>
  <si>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</si>
  <si>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</si>
  <si>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</si>
  <si>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</si>
  <si>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</si>
  <si>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</si>
  <si>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</si>
  <si>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</si>
  <si>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</si>
  <si>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</si>
  <si>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</si>
  <si>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</si>
  <si>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</si>
  <si>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</si>
  <si>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</si>
  <si>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</si>
  <si>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</si>
  <si>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</si>
  <si>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</si>
  <si>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</si>
  <si>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</si>
  <si>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</si>
  <si>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</si>
  <si>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</si>
  <si>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</si>
  <si>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</si>
  <si>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</si>
  <si>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</si>
  <si>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</si>
  <si>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</si>
  <si>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</si>
  <si>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</si>
  <si>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</si>
  <si>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</si>
  <si>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</si>
  <si>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</si>
  <si>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</si>
  <si>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</si>
  <si>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</si>
  <si>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</si>
  <si>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</si>
  <si>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</si>
  <si>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</si>
  <si>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</si>
  <si>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</si>
  <si>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</si>
  <si>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</si>
  <si>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</si>
  <si>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</si>
  <si>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</si>
  <si>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</si>
  <si>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</si>
  <si>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</si>
  <si>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</si>
  <si>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</si>
  <si>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</si>
  <si>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</si>
  <si>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</si>
  <si>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</si>
  <si>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</si>
  <si>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</si>
  <si>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</si>
  <si>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</si>
  <si>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</si>
  <si>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</si>
  <si>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</si>
  <si>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</si>
  <si>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</si>
  <si>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</si>
  <si>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</si>
  <si>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</si>
  <si>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</si>
  <si>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</si>
  <si>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</si>
  <si>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</si>
  <si>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</si>
  <si>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</si>
  <si>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</si>
  <si>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</si>
  <si>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</si>
  <si>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</si>
  <si>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</si>
  <si>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</si>
  <si>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</si>
  <si>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</si>
  <si>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</si>
  <si>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</si>
  <si>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</si>
  <si>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</si>
  <si>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</si>
  <si>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</si>
  <si>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</si>
  <si>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</si>
  <si>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</si>
  <si>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</si>
  <si>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</si>
  <si>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</si>
  <si>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</si>
  <si>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</si>
  <si>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</si>
  <si>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</si>
  <si>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</si>
  <si>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</si>
  <si>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</si>
  <si>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</si>
  <si>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</si>
  <si>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</si>
  <si>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</si>
  <si>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</si>
  <si>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</si>
  <si>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</si>
  <si>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</si>
  <si>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</si>
  <si>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</si>
  <si>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</si>
  <si>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</si>
  <si>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</si>
  <si>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</si>
  <si>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</si>
  <si>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</si>
  <si>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</si>
  <si>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</si>
  <si>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</si>
  <si>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</si>
  <si>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</si>
  <si>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</si>
  <si>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</si>
  <si>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</si>
  <si>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</si>
  <si>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</si>
  <si>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</si>
  <si>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</si>
  <si>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</si>
  <si>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</si>
  <si>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</si>
  <si>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</si>
  <si>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</si>
  <si>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</si>
  <si>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</si>
  <si>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</si>
  <si>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</si>
  <si>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</si>
  <si>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</si>
  <si>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</si>
  <si>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</si>
  <si>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</si>
  <si>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</si>
  <si>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</si>
  <si>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</si>
  <si>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</si>
  <si>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</si>
  <si>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</si>
  <si>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</si>
  <si>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</si>
  <si>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</si>
  <si>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</si>
  <si>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</si>
  <si>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</si>
  <si>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</si>
  <si>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</si>
  <si>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</si>
  <si>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</si>
  <si>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</si>
  <si>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</si>
  <si>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</si>
  <si>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</si>
  <si>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</si>
  <si>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</si>
  <si>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</si>
  <si>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</si>
  <si>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</si>
  <si>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</si>
  <si>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</si>
  <si>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</si>
  <si>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</si>
  <si>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</si>
  <si>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</si>
  <si>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</si>
  <si>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</si>
  <si>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</si>
  <si>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</si>
  <si>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</si>
  <si>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</si>
  <si>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</si>
  <si>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</si>
  <si>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</si>
  <si>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</si>
  <si>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</si>
  <si>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</si>
  <si>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</si>
  <si>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</si>
  <si>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</si>
  <si>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</si>
  <si>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</si>
  <si>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</si>
  <si>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</si>
  <si>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</si>
  <si>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</si>
  <si>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</si>
  <si>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</si>
  <si>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</si>
  <si>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</si>
  <si>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</si>
  <si>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</si>
  <si>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</si>
  <si>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</si>
  <si>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</si>
  <si>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</si>
  <si>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</si>
  <si>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</si>
  <si>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</si>
  <si>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</si>
  <si>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</si>
  <si>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</si>
  <si>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</si>
  <si>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</si>
  <si>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</si>
  <si>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</si>
  <si>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</si>
  <si>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</si>
  <si>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</si>
  <si>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</si>
  <si>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</si>
  <si>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</si>
  <si>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</si>
  <si>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</si>
  <si>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</si>
  <si>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</si>
  <si>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</si>
  <si>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</si>
  <si>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</si>
  <si>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</si>
  <si>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</si>
  <si>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</si>
  <si>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</si>
  <si>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</si>
  <si>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</si>
  <si>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</si>
  <si>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</si>
  <si>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</si>
  <si>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</si>
  <si>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</si>
  <si>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</si>
  <si>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</si>
  <si>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</si>
  <si>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</si>
  <si>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</si>
  <si>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</si>
  <si>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</si>
  <si>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</si>
  <si>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</si>
  <si>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</si>
  <si>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</si>
  <si>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</si>
  <si>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</si>
  <si>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</si>
  <si>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</si>
  <si>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</si>
  <si>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</si>
  <si>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</si>
  <si>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</si>
  <si>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</si>
  <si>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</si>
  <si>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</si>
  <si>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</si>
  <si>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</si>
  <si>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</si>
  <si>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</si>
  <si>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</si>
  <si>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</si>
  <si>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</si>
  <si>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</si>
  <si>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</si>
  <si>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</si>
  <si>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</si>
  <si>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</si>
  <si>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</si>
  <si>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</si>
  <si>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</si>
  <si>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</si>
  <si>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</si>
  <si>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</si>
  <si>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</si>
  <si>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</si>
  <si>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</si>
  <si>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</si>
  <si>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</si>
  <si>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</si>
  <si>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</si>
  <si>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</si>
  <si>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</si>
  <si>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</si>
  <si>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</si>
  <si>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</si>
  <si>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</si>
  <si>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</si>
  <si>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</si>
  <si>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</si>
  <si>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</si>
  <si>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</si>
  <si>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</si>
  <si>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</si>
  <si>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</si>
  <si>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</si>
  <si>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</si>
  <si>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</si>
  <si>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</si>
  <si>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</si>
  <si>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</si>
  <si>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</si>
  <si>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</si>
  <si>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</si>
  <si>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</si>
  <si>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</si>
  <si>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</si>
  <si>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</si>
  <si>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</si>
  <si>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</si>
  <si>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</si>
  <si>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</si>
  <si>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</si>
  <si>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</si>
  <si>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</si>
  <si>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</si>
  <si>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</si>
  <si>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</si>
  <si>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</si>
  <si>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</si>
  <si>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</si>
  <si>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</si>
  <si>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</si>
  <si>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</si>
  <si>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</si>
  <si>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</si>
  <si>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</si>
  <si>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</si>
  <si>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</si>
  <si>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</si>
  <si>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</si>
  <si>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</si>
  <si>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</si>
  <si>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</si>
  <si>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</si>
  <si>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</si>
  <si>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</si>
  <si>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</si>
  <si>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</si>
  <si>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</si>
  <si>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</si>
  <si>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</si>
  <si>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</si>
  <si>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</si>
  <si>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</si>
  <si>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</si>
  <si>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</si>
  <si>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</si>
  <si>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</si>
  <si>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</si>
  <si>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</si>
  <si>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</si>
  <si>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</si>
  <si>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</si>
  <si>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</si>
  <si>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</si>
  <si>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</si>
  <si>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</si>
  <si>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</si>
  <si>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</si>
  <si>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</si>
  <si>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</si>
  <si>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</si>
  <si>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</si>
  <si>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</si>
  <si>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</si>
  <si>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</si>
  <si>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</si>
  <si>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</si>
  <si>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</si>
  <si>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</si>
  <si>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</si>
  <si>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</si>
  <si>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</si>
  <si>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</si>
  <si>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</si>
  <si>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</si>
  <si>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</si>
  <si>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</si>
  <si>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</si>
  <si>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</si>
  <si>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</si>
  <si>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</si>
  <si>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</si>
  <si>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</si>
  <si>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</si>
  <si>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</si>
  <si>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</si>
  <si>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</si>
  <si>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</si>
  <si>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</si>
  <si>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</si>
  <si>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</si>
  <si>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</si>
  <si>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</si>
  <si>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</si>
  <si>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</si>
  <si>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</si>
  <si>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</si>
  <si>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</si>
  <si>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</si>
  <si>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</si>
  <si>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</si>
  <si>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</si>
  <si>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</si>
  <si>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</si>
  <si>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</si>
  <si>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</si>
  <si>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</si>
  <si>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</si>
  <si>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</si>
  <si>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</si>
  <si>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</si>
  <si>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</si>
  <si>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</si>
  <si>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</si>
  <si>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</si>
  <si>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</si>
  <si>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</si>
  <si>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</si>
  <si>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</si>
  <si>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</si>
  <si>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</si>
  <si>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</si>
  <si>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</si>
  <si>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</si>
  <si>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</si>
  <si>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</si>
  <si>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</si>
  <si>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</si>
  <si>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</si>
  <si>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</si>
  <si>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</si>
  <si>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</si>
  <si>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</si>
  <si>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</si>
  <si>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</si>
  <si>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</si>
  <si>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</si>
  <si>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</si>
  <si>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</si>
  <si>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</si>
  <si>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</si>
  <si>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</si>
  <si>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</si>
  <si>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</si>
  <si>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</si>
  <si>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</si>
  <si>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</si>
  <si>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</si>
  <si>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</si>
  <si>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</si>
  <si>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</si>
  <si>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</si>
  <si>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</si>
  <si>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</si>
  <si>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</si>
  <si>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</si>
  <si>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</si>
  <si>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</si>
  <si>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</si>
  <si>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</si>
  <si>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</si>
  <si>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</si>
  <si>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</si>
  <si>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</si>
  <si>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</si>
  <si>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</si>
  <si>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</si>
  <si>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</si>
  <si>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</si>
  <si>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</si>
  <si>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</si>
  <si>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</si>
  <si>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</si>
  <si>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</si>
  <si>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</si>
  <si>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</si>
  <si>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</si>
  <si>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</si>
  <si>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</si>
  <si>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</si>
  <si>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</si>
  <si>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</si>
  <si>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</si>
  <si>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</si>
  <si>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</si>
  <si>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</si>
  <si>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</si>
  <si>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</si>
  <si>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</si>
  <si>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</si>
  <si>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</si>
  <si>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</si>
  <si>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</si>
  <si>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</si>
  <si>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</si>
  <si>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</si>
  <si>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</si>
  <si>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</si>
  <si>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</si>
  <si>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</si>
  <si>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</si>
  <si>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</si>
  <si>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</si>
  <si>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</si>
  <si>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</si>
  <si>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</si>
  <si>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</si>
  <si>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</si>
  <si>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</si>
  <si>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</si>
  <si>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</si>
  <si>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</si>
  <si>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</si>
  <si>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</si>
  <si>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</si>
  <si>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</si>
  <si>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</si>
  <si>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</si>
  <si>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</si>
  <si>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</si>
  <si>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</si>
  <si>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</si>
  <si>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</si>
  <si>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</si>
  <si>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</si>
  <si>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</si>
  <si>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</si>
  <si>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</si>
  <si>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</si>
  <si>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</si>
  <si>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</si>
  <si>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</si>
  <si>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</si>
  <si>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</si>
  <si>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</si>
  <si>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</si>
  <si>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</si>
  <si>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</si>
  <si>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</si>
  <si>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</si>
  <si>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</si>
  <si>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</si>
  <si>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</si>
  <si>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</si>
  <si>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</si>
  <si>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</si>
  <si>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</si>
  <si>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</si>
  <si>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</si>
  <si>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</si>
  <si>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</si>
  <si>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</si>
  <si>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</si>
  <si>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</si>
  <si>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</si>
  <si>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</si>
  <si>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</si>
  <si>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</si>
  <si>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</si>
  <si>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</si>
  <si>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</si>
  <si>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</si>
  <si>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</si>
  <si>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</si>
  <si>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</si>
  <si>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</si>
  <si>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</si>
  <si>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</si>
  <si>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</si>
  <si>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</si>
  <si>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</si>
  <si>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</si>
  <si>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</si>
  <si>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</si>
  <si>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</si>
  <si>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</si>
  <si>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</si>
  <si>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</si>
  <si>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</si>
  <si>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</si>
  <si>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</si>
  <si>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</si>
  <si>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</si>
  <si>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</si>
  <si>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</si>
  <si>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</si>
  <si>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</si>
  <si>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</si>
  <si>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</si>
  <si>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</si>
  <si>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</si>
  <si>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</si>
  <si>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</si>
  <si>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</si>
  <si>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</si>
  <si>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</si>
  <si>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</si>
  <si>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</si>
  <si>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</si>
  <si>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</si>
  <si>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</si>
  <si>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</si>
  <si>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</si>
  <si>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</si>
  <si>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</si>
  <si>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</si>
  <si>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</si>
  <si>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</si>
  <si>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</si>
  <si>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</si>
  <si>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</si>
  <si>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</si>
  <si>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</si>
  <si>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</si>
  <si>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</si>
  <si>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</si>
  <si>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</si>
  <si>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</si>
  <si>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</si>
  <si>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</si>
  <si>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</si>
  <si>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</si>
  <si>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</si>
  <si>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</si>
  <si>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</si>
  <si>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</si>
  <si>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</si>
  <si>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</si>
  <si>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</si>
  <si>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</si>
  <si>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</si>
  <si>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</si>
  <si>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</si>
  <si>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</si>
  <si>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</si>
  <si>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</si>
  <si>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</si>
  <si>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</si>
  <si>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</si>
  <si>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</si>
  <si>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</si>
  <si>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</si>
  <si>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</si>
  <si>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</si>
  <si>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</si>
  <si>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</si>
  <si>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</si>
  <si>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</si>
  <si>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</si>
  <si>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</si>
  <si>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</si>
  <si>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</si>
  <si>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</si>
  <si>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</si>
  <si>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</si>
  <si>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</si>
  <si>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</si>
  <si>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</si>
  <si>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</si>
  <si>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</si>
  <si>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</si>
  <si>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</si>
  <si>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</si>
  <si>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</si>
  <si>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</si>
  <si>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</si>
  <si>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</si>
  <si>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</si>
  <si>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</si>
  <si>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</si>
  <si>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</si>
  <si>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</si>
  <si>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</si>
  <si>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</si>
  <si>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</si>
  <si>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</si>
  <si>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</si>
  <si>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</si>
  <si>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</si>
  <si>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</si>
  <si>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</si>
  <si>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</si>
  <si>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</si>
  <si>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</si>
  <si>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</si>
  <si>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</si>
  <si>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</si>
  <si>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</si>
  <si>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</si>
  <si>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</si>
  <si>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</si>
  <si>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</si>
  <si>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</si>
  <si>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</si>
  <si>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</si>
  <si>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</si>
  <si>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</si>
  <si>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</si>
  <si>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</si>
  <si>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</si>
  <si>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</si>
  <si>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</si>
  <si>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</si>
  <si>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</si>
  <si>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</si>
  <si>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</si>
  <si>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</si>
  <si>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</si>
  <si>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</si>
  <si>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</si>
  <si>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</si>
  <si>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</si>
  <si>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</si>
  <si>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</si>
  <si>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</si>
  <si>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</si>
  <si>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</si>
  <si>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</si>
  <si>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</si>
  <si>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</si>
  <si>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</si>
  <si>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</si>
  <si>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</si>
  <si>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</si>
  <si>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</si>
  <si>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</si>
  <si>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</si>
  <si>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</si>
  <si>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</si>
  <si>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</si>
  <si>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</si>
  <si>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</si>
  <si>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</si>
  <si>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</si>
  <si>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</si>
  <si>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</si>
  <si>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</si>
  <si>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</si>
  <si>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</si>
  <si>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</si>
  <si>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</si>
  <si>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</si>
  <si>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</si>
  <si>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</si>
  <si>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</si>
  <si>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</si>
  <si>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</si>
  <si>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</si>
  <si>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</si>
  <si>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</si>
  <si>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</si>
  <si>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</si>
  <si>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</si>
  <si>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</si>
  <si>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</si>
  <si>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</si>
  <si>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</si>
  <si>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</si>
  <si>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</si>
  <si>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</si>
  <si>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</si>
  <si>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</si>
  <si>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</si>
  <si>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</si>
  <si>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</si>
  <si>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</si>
  <si>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</si>
  <si>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</si>
  <si>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</si>
  <si>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</si>
  <si>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</si>
  <si>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</si>
  <si>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</si>
  <si>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</si>
  <si>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</si>
  <si>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</si>
  <si>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</si>
  <si>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</si>
  <si>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</si>
  <si>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</si>
  <si>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</si>
  <si>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</si>
  <si>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</si>
  <si>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</si>
  <si>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</si>
  <si>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</si>
  <si>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</si>
  <si>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</si>
  <si>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</si>
  <si>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</si>
  <si>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</si>
  <si>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</si>
  <si>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</si>
  <si>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</si>
  <si>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</si>
  <si>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</si>
  <si>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</si>
  <si>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</si>
  <si>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</si>
  <si>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</si>
  <si>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</si>
  <si>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</si>
  <si>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</si>
  <si>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</si>
  <si>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</si>
  <si>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</si>
  <si>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</si>
  <si>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</si>
  <si>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</si>
  <si>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</si>
  <si>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</si>
  <si>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</si>
  <si>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</si>
  <si>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</si>
  <si>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</si>
  <si>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</si>
  <si>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</si>
  <si>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</si>
  <si>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</si>
  <si>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</si>
  <si>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</si>
  <si>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</si>
  <si>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</si>
  <si>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</si>
  <si>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</si>
  <si>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</si>
  <si>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</si>
  <si>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</si>
  <si>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</si>
  <si>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</si>
  <si>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</si>
  <si>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</si>
  <si>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</si>
  <si>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</si>
  <si>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</si>
  <si>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</si>
  <si>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</si>
  <si>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</si>
  <si>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</si>
  <si>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</si>
  <si>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</si>
  <si>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</si>
  <si>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</si>
  <si>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</si>
  <si>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</si>
  <si>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</si>
  <si>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</si>
  <si>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</si>
  <si>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</si>
  <si>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</si>
  <si>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</si>
  <si>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</si>
  <si>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</si>
  <si>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</si>
  <si>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</si>
  <si>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</si>
  <si>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</si>
  <si>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</si>
  <si>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</si>
  <si>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</si>
  <si>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</si>
  <si>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</si>
  <si>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</si>
  <si>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</si>
  <si>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</si>
  <si>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</si>
  <si>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</si>
  <si>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</si>
  <si>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</si>
  <si>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</si>
  <si>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</si>
  <si>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</si>
  <si>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</si>
  <si>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</si>
  <si>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</si>
  <si>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</si>
  <si>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</si>
  <si>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</si>
  <si>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</si>
  <si>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</si>
  <si>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</si>
  <si>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</si>
  <si>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</si>
  <si>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</si>
  <si>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</si>
  <si>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</si>
  <si>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</si>
  <si>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</si>
  <si>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</si>
  <si>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</si>
  <si>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</si>
  <si>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</si>
  <si>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</si>
  <si>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</si>
  <si>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</si>
  <si>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</si>
  <si>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</si>
  <si>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</si>
  <si>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</si>
  <si>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</si>
  <si>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</si>
  <si>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</si>
  <si>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</si>
  <si>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</si>
  <si>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</si>
  <si>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</si>
  <si>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</si>
  <si>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</si>
  <si>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</si>
  <si>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</si>
  <si>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</si>
  <si>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</si>
  <si>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</si>
  <si>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</si>
  <si>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</si>
  <si>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</si>
  <si>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</si>
  <si>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</si>
  <si>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</si>
  <si>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</si>
  <si>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</si>
  <si>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</si>
  <si>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</si>
  <si>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</si>
  <si>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</si>
  <si>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</si>
  <si>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</si>
  <si>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</si>
  <si>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</si>
  <si>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</si>
  <si>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</si>
  <si>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</si>
  <si>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</si>
  <si>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</si>
  <si>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</si>
  <si>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</si>
  <si>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</si>
  <si>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</si>
  <si>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</si>
  <si>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</si>
  <si>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</si>
  <si>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</si>
  <si>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</si>
  <si>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</si>
  <si>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</si>
  <si>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</si>
  <si>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</si>
  <si>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</si>
  <si>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</si>
  <si>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</si>
  <si>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</si>
  <si>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</si>
  <si>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</si>
  <si>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</si>
  <si>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</si>
  <si>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</si>
  <si>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</si>
  <si>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</si>
  <si>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</si>
  <si>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</si>
  <si>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</si>
  <si>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</si>
  <si>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</si>
  <si>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</si>
  <si>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</si>
  <si>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</si>
  <si>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</si>
  <si>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</si>
  <si>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</si>
  <si>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</si>
  <si>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</si>
  <si>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</si>
  <si>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</si>
  <si>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</si>
  <si>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</si>
  <si>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</si>
  <si>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</si>
  <si>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</si>
  <si>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</si>
  <si>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</si>
  <si>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</si>
  <si>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</si>
  <si>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</si>
  <si>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</si>
  <si>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</si>
  <si>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</si>
  <si>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</si>
  <si>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</si>
  <si>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</si>
  <si>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</si>
  <si>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</si>
  <si>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</si>
  <si>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</si>
  <si>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</si>
  <si>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</si>
  <si>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</si>
  <si>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</si>
  <si>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</si>
  <si>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</si>
  <si>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</si>
  <si>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</si>
  <si>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</si>
  <si>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</si>
  <si>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</si>
  <si>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</si>
  <si>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</si>
  <si>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</si>
  <si>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</si>
  <si>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</si>
  <si>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</si>
  <si>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</si>
  <si>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</si>
  <si>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</si>
  <si>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</si>
  <si>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</si>
  <si>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</si>
  <si>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</si>
  <si>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</si>
  <si>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</si>
  <si>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</si>
  <si>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</si>
  <si>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</si>
  <si>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</si>
  <si>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</si>
  <si>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</si>
  <si>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</si>
  <si>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</si>
  <si>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</si>
  <si>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</si>
  <si>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</si>
  <si>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</si>
  <si>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</si>
  <si>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</si>
  <si>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</si>
  <si>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</si>
  <si>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</si>
  <si>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</si>
  <si>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</si>
  <si>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</si>
  <si>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</si>
  <si>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</si>
  <si>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</si>
  <si>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</si>
  <si>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</si>
  <si>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</si>
  <si>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</si>
  <si>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</si>
  <si>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</si>
  <si>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</si>
  <si>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</si>
  <si>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</si>
  <si>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</si>
  <si>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</si>
  <si>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</si>
  <si>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</si>
  <si>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</si>
  <si>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</si>
  <si>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</si>
  <si>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</si>
  <si>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</si>
  <si>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</si>
  <si>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</si>
  <si>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</si>
  <si>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</si>
  <si>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</si>
  <si>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</si>
  <si>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</si>
  <si>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</si>
  <si>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</si>
  <si>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</si>
  <si>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</si>
  <si>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</si>
  <si>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</si>
  <si>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</si>
  <si>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</si>
  <si>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</si>
  <si>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</si>
  <si>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</si>
  <si>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</si>
  <si>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</si>
  <si>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</si>
  <si>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</si>
  <si>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</si>
  <si>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</si>
  <si>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</si>
  <si>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</si>
  <si>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</si>
  <si>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</si>
  <si>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</si>
  <si>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</si>
  <si>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</si>
  <si>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</si>
  <si>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</si>
  <si>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</si>
  <si>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</si>
  <si>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</si>
  <si>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</si>
  <si>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</si>
  <si>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</si>
  <si>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</si>
  <si>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</si>
  <si>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</si>
  <si>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</si>
  <si>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</si>
  <si>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</si>
  <si>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</si>
  <si>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</si>
  <si>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</si>
  <si>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</si>
  <si>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</si>
  <si>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</si>
  <si>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</si>
  <si>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</si>
  <si>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</si>
  <si>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</si>
  <si>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</si>
  <si>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</si>
  <si>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</si>
  <si>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</si>
  <si>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</si>
  <si>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</si>
  <si>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</si>
  <si>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</si>
  <si>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</si>
  <si>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</si>
  <si>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</si>
  <si>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</si>
  <si>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</si>
  <si>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</si>
  <si>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</si>
  <si>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</si>
  <si>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</si>
  <si>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</si>
  <si>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</si>
  <si>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</si>
  <si>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</si>
  <si>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</si>
  <si>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</si>
  <si>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</si>
  <si>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</si>
  <si>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</si>
  <si>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</si>
  <si>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</si>
  <si>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</si>
  <si>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</si>
  <si>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</si>
  <si>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</si>
  <si>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</si>
  <si>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</si>
  <si>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</si>
  <si>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</si>
  <si>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</si>
  <si>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</si>
  <si>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</si>
  <si>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</si>
  <si>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</si>
  <si>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</si>
  <si>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</si>
  <si>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</si>
  <si>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</si>
  <si>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</si>
  <si>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</si>
  <si>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</si>
  <si>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</si>
  <si>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</si>
  <si>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</si>
  <si>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</si>
  <si>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</si>
  <si>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</si>
  <si>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</si>
  <si>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</si>
  <si>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</si>
  <si>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</si>
  <si>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</si>
  <si>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</si>
  <si>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</si>
  <si>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</si>
  <si>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</si>
  <si>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</si>
  <si>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</si>
  <si>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</si>
  <si>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</si>
  <si>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</si>
  <si>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</si>
  <si>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</si>
  <si>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</si>
  <si>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</si>
  <si>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</si>
  <si>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</si>
  <si>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</si>
  <si>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</si>
  <si>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</si>
  <si>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</si>
  <si>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</si>
  <si>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</si>
  <si>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</si>
  <si>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</si>
  <si>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</si>
  <si>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</si>
  <si>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</si>
  <si>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</si>
  <si>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</si>
  <si>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</si>
  <si>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</si>
  <si>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</si>
  <si>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</si>
  <si>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</si>
  <si>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</si>
  <si>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</si>
  <si>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</si>
  <si>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</si>
  <si>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</si>
  <si>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</si>
  <si>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</si>
  <si>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</si>
  <si>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</si>
  <si>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</si>
  <si>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</si>
  <si>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</si>
  <si>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</si>
  <si>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</si>
  <si>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</si>
  <si>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</si>
  <si>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</si>
  <si>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</si>
  <si>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</si>
  <si>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</si>
  <si>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</si>
  <si>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</si>
  <si>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</si>
  <si>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</si>
  <si>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</si>
  <si>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</si>
  <si>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</si>
  <si>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</si>
  <si>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</si>
  <si>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</si>
  <si>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</si>
  <si>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</si>
  <si>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</si>
  <si>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</si>
  <si>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</si>
  <si>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</si>
  <si>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</si>
  <si>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</si>
  <si>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</si>
  <si>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</si>
  <si>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</si>
  <si>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</si>
  <si>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</si>
  <si>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</si>
  <si>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</si>
  <si>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</si>
  <si>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</si>
  <si>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</si>
  <si>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</si>
  <si>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</si>
  <si>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</si>
  <si>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</si>
  <si>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</si>
  <si>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</si>
  <si>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</si>
  <si>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</si>
  <si>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</si>
  <si>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</si>
  <si>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</si>
  <si>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</si>
  <si>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</si>
  <si>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</si>
  <si>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</si>
  <si>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</si>
  <si>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</si>
  <si>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</si>
  <si>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</si>
  <si>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</si>
  <si>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</si>
  <si>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</si>
  <si>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</si>
  <si>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</si>
  <si>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</si>
  <si>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</si>
  <si>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</si>
  <si>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</si>
  <si>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</si>
  <si>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</si>
  <si>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</si>
  <si>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</si>
  <si>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</si>
  <si>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</si>
  <si>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</si>
  <si>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</si>
  <si>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</si>
  <si>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</si>
  <si>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</si>
  <si>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</si>
  <si>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</si>
  <si>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</si>
  <si>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</si>
  <si>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</si>
  <si>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</si>
  <si>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</si>
  <si>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</si>
  <si>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</si>
  <si>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</si>
  <si>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</si>
  <si>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</si>
  <si>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</si>
  <si>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</si>
  <si>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</si>
  <si>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</si>
  <si>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</si>
  <si>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</si>
  <si>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</si>
  <si>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</si>
  <si>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</si>
  <si>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</si>
  <si>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</si>
  <si>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</si>
  <si>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</si>
  <si>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</si>
  <si>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</si>
  <si>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</si>
  <si>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</si>
  <si>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</si>
  <si>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</si>
  <si>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</si>
  <si>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</si>
  <si>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</si>
  <si>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</si>
  <si>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</si>
  <si>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</si>
  <si>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</si>
  <si>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</si>
  <si>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</si>
  <si>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</si>
  <si>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</si>
  <si>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</si>
  <si>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</si>
  <si>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</si>
  <si>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</si>
  <si>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</si>
  <si>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</si>
  <si>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</si>
  <si>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</si>
  <si>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</si>
  <si>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</si>
  <si>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</si>
  <si>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</si>
  <si>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</si>
  <si>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</si>
  <si>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</si>
  <si>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</si>
  <si>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</si>
  <si>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</si>
  <si>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</si>
  <si>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</si>
  <si>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</si>
  <si>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</si>
  <si>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</si>
  <si>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</si>
  <si>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</si>
  <si>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</si>
  <si>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</si>
  <si>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</si>
  <si>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</si>
  <si>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</si>
  <si>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</si>
  <si>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</si>
  <si>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</si>
  <si>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</si>
  <si>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</si>
  <si>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</si>
  <si>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</si>
  <si>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</si>
  <si>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</si>
  <si>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</si>
  <si>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</si>
  <si>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</si>
  <si>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</si>
  <si>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</si>
  <si>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</si>
  <si>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</si>
  <si>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</si>
  <si>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</si>
  <si>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</si>
  <si>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</si>
  <si>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</si>
  <si>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</si>
  <si>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</si>
  <si>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</si>
  <si>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</si>
  <si>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</si>
  <si>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</si>
  <si>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</si>
  <si>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</si>
  <si>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</si>
  <si>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</si>
  <si>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</si>
  <si>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</si>
  <si>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</si>
  <si>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</si>
  <si>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</si>
  <si>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</si>
  <si>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</si>
  <si>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</si>
  <si>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</si>
  <si>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</si>
  <si>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</si>
  <si>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</si>
  <si>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</si>
  <si>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</si>
  <si>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</si>
  <si>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</si>
  <si>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</si>
  <si>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</si>
  <si>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</si>
  <si>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</si>
  <si>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</si>
  <si>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</si>
  <si>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</si>
  <si>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</si>
  <si>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</si>
  <si>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</si>
  <si>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</si>
  <si>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</si>
  <si>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</si>
  <si>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</si>
  <si>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</si>
  <si>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</si>
  <si>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</si>
  <si>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</si>
  <si>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</si>
  <si>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</si>
  <si>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</si>
  <si>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</si>
  <si>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</si>
  <si>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</si>
  <si>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</si>
  <si>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</si>
  <si>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</si>
  <si>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</si>
  <si>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</si>
  <si>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</si>
  <si>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</si>
  <si>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</si>
  <si>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</si>
  <si>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</si>
  <si>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</si>
  <si>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</si>
  <si>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</si>
  <si>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</si>
  <si>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</si>
  <si>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</si>
  <si>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</si>
  <si>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</si>
  <si>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</si>
  <si>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</si>
  <si>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</si>
  <si>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</si>
  <si>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</si>
  <si>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</si>
  <si>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</si>
  <si>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</si>
  <si>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</si>
  <si>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</si>
  <si>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</si>
  <si>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</si>
  <si>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</si>
  <si>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</si>
  <si>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</si>
  <si>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</si>
  <si>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</si>
  <si>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</si>
  <si>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</si>
  <si>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</si>
  <si>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</si>
  <si>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</si>
  <si>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</si>
  <si>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</si>
  <si>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</si>
  <si>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</si>
  <si>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</si>
  <si>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</si>
  <si>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</si>
  <si>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</si>
  <si>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</si>
  <si>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</si>
  <si>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</si>
  <si>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</si>
  <si>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</si>
  <si>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</si>
  <si>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</si>
  <si>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</si>
  <si>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</si>
  <si>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</si>
  <si>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</si>
  <si>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</si>
  <si>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</si>
  <si>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</si>
  <si>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</si>
  <si>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</si>
  <si>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</si>
  <si>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</si>
  <si>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</si>
  <si>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</si>
  <si>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</si>
  <si>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</si>
  <si>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</si>
  <si>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</si>
  <si>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</si>
  <si>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</si>
  <si>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</si>
  <si>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</si>
  <si>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</si>
  <si>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</si>
  <si>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</si>
  <si>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</si>
  <si>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</si>
  <si>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</si>
  <si>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</si>
  <si>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</si>
  <si>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</si>
  <si>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</si>
  <si>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</si>
  <si>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</si>
  <si>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</si>
  <si>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</si>
  <si>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</si>
  <si>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</si>
  <si>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</si>
  <si>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</si>
  <si>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</si>
  <si>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</si>
  <si>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</si>
  <si>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</si>
  <si>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</si>
  <si>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</si>
  <si>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</si>
  <si>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</si>
  <si>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</si>
  <si>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</si>
  <si>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</si>
  <si>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</si>
  <si>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</si>
  <si>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</si>
  <si>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</si>
  <si>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</si>
  <si>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</si>
  <si>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</si>
  <si>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</si>
  <si>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</si>
  <si>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</si>
  <si>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</si>
  <si>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</si>
  <si>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</si>
  <si>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</si>
  <si>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</si>
  <si>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</si>
  <si>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</si>
  <si>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</si>
  <si>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</si>
  <si>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</si>
  <si>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</si>
  <si>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</si>
  <si>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</si>
  <si>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</si>
  <si>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</si>
  <si>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</si>
  <si>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</si>
  <si>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</si>
  <si>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</si>
  <si>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</si>
  <si>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</si>
  <si>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</si>
  <si>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</si>
  <si>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</si>
  <si>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</si>
  <si>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</si>
  <si>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</si>
  <si>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</si>
  <si>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</si>
  <si>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</si>
  <si>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</si>
  <si>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</si>
  <si>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</si>
  <si>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</si>
  <si>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</si>
  <si>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</si>
  <si>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</si>
  <si>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</si>
  <si>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</si>
  <si>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</si>
  <si>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</si>
  <si>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</si>
  <si>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</si>
  <si>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</si>
  <si>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</si>
  <si>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</si>
  <si>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</si>
  <si>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</si>
  <si>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</si>
  <si>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</si>
  <si>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</si>
  <si>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</si>
  <si>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</si>
  <si>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</si>
  <si>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</si>
  <si>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</si>
  <si>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</si>
  <si>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</si>
  <si>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</si>
  <si>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</si>
  <si>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</si>
  <si>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</si>
  <si>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</si>
  <si>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</si>
  <si>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</si>
  <si>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</si>
  <si>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</si>
  <si>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</si>
  <si>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</si>
  <si>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</si>
  <si>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</si>
  <si>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</si>
  <si>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</si>
  <si>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</si>
  <si>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</si>
  <si>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</si>
  <si>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</si>
  <si>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</si>
  <si>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</si>
  <si>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</si>
  <si>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</si>
  <si>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</si>
  <si>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</si>
  <si>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</si>
  <si>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</si>
  <si>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</si>
  <si>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</si>
  <si>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</si>
  <si>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</si>
  <si>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</si>
  <si>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</si>
  <si>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</si>
  <si>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</si>
  <si>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</si>
  <si>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</si>
  <si>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</si>
  <si>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</si>
  <si>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</si>
  <si>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</si>
  <si>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</si>
  <si>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</si>
  <si>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</si>
  <si>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</si>
  <si>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</si>
  <si>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</si>
  <si>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</si>
  <si>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</si>
  <si>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</si>
  <si>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</si>
  <si>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</si>
  <si>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</si>
  <si>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</si>
  <si>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</si>
  <si>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</si>
  <si>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</si>
  <si>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</si>
  <si>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</si>
  <si>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</si>
  <si>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</si>
  <si>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</si>
  <si>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</si>
  <si>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</si>
  <si>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</si>
  <si>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</si>
  <si>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</si>
  <si>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</si>
  <si>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</si>
  <si>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</si>
  <si>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</si>
  <si>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</si>
  <si>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</si>
  <si>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</si>
  <si>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</si>
  <si>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</si>
  <si>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</si>
  <si>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</si>
  <si>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</si>
  <si>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</si>
  <si>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</si>
  <si>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</si>
  <si>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</si>
  <si>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</si>
  <si>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</si>
  <si>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</si>
  <si>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</si>
  <si>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</si>
  <si>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</si>
  <si>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</si>
  <si>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</si>
  <si>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</si>
  <si>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</si>
  <si>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</si>
  <si>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</si>
  <si>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</si>
  <si>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</si>
  <si>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</si>
  <si>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</si>
  <si>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</si>
  <si>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</si>
  <si>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</si>
  <si>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</si>
  <si>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</si>
  <si>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</si>
  <si>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</si>
  <si>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</si>
  <si>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</si>
  <si>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</si>
  <si>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</si>
  <si>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</si>
  <si>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</si>
  <si>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</si>
  <si>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</si>
  <si>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</si>
  <si>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</si>
  <si>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</si>
  <si>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</si>
  <si>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</si>
  <si>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</si>
  <si>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</si>
  <si>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</si>
  <si>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</si>
  <si>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</si>
  <si>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</si>
  <si>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</si>
  <si>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</si>
  <si>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</si>
  <si>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</si>
  <si>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</si>
  <si>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</si>
  <si>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</si>
  <si>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</si>
  <si>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</si>
  <si>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</si>
  <si>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</si>
  <si>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</si>
  <si>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</si>
  <si>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</si>
  <si>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</si>
  <si>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</si>
  <si>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</si>
  <si>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</si>
  <si>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</si>
  <si>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</si>
  <si>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</si>
  <si>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</si>
  <si>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</si>
  <si>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</si>
  <si>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</si>
  <si>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</si>
  <si>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</si>
  <si>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</si>
  <si>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</si>
  <si>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</si>
  <si>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</si>
  <si>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</si>
  <si>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</si>
  <si>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</si>
  <si>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</si>
  <si>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</si>
  <si>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</si>
  <si>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</si>
  <si>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</si>
  <si>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</si>
  <si>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</si>
  <si>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</si>
  <si>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</si>
  <si>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</si>
  <si>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</si>
  <si>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</si>
  <si>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</si>
  <si>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</si>
  <si>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</si>
  <si>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</si>
  <si>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</si>
  <si>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</si>
  <si>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</si>
  <si>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</si>
  <si>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</si>
  <si>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</si>
  <si>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</si>
  <si>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</si>
  <si>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</si>
  <si>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</si>
  <si>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</si>
  <si>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</si>
  <si>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</si>
  <si>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</si>
  <si>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</si>
  <si>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</si>
  <si>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</si>
  <si>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</si>
  <si>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</si>
  <si>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</si>
  <si>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</si>
  <si>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</si>
  <si>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</si>
  <si>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</si>
  <si>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</si>
  <si>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</si>
  <si>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</si>
  <si>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</si>
  <si>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</si>
  <si>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</si>
  <si>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</si>
  <si>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</si>
  <si>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</si>
  <si>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</si>
  <si>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</si>
  <si>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</si>
  <si>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</si>
  <si>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</si>
  <si>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</si>
  <si>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</si>
  <si>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</si>
  <si>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</si>
  <si>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</si>
  <si>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</si>
  <si>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</si>
  <si>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</si>
  <si>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</si>
  <si>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</si>
  <si>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</si>
  <si>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</si>
  <si>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</si>
  <si>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</si>
  <si>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</si>
  <si>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</si>
  <si>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</si>
  <si>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</si>
  <si>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</si>
  <si>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</si>
  <si>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</si>
  <si>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</si>
  <si>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</si>
  <si>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</si>
  <si>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</si>
  <si>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</si>
  <si>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</si>
  <si>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</si>
  <si>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</si>
  <si>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</si>
  <si>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</si>
  <si>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</si>
  <si>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</si>
  <si>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</si>
  <si>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</si>
  <si>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</si>
  <si>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</si>
  <si>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</si>
  <si>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</si>
  <si>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</si>
  <si>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</si>
  <si>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</si>
  <si>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</si>
  <si>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</si>
  <si>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</si>
  <si>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</si>
  <si>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</si>
  <si>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</si>
  <si>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</si>
  <si>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</si>
  <si>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</si>
  <si>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</si>
  <si>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</si>
  <si>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</si>
  <si>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</si>
  <si>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</si>
  <si>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</si>
  <si>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</si>
  <si>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</si>
  <si>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</si>
  <si>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</si>
  <si>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</si>
  <si>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</si>
  <si>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</si>
  <si>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</si>
  <si>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</si>
  <si>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</si>
  <si>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</si>
  <si>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</si>
  <si>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</si>
  <si>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</si>
  <si>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</si>
  <si>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</si>
  <si>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</si>
  <si>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</si>
  <si>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</si>
  <si>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</si>
  <si>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</si>
  <si>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</si>
  <si>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</si>
  <si>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</si>
  <si>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</si>
  <si>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</si>
  <si>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</si>
  <si>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</si>
  <si>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</si>
  <si>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</si>
  <si>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</si>
  <si>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</si>
  <si>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</si>
  <si>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</si>
  <si>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</si>
  <si>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</si>
  <si>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</si>
  <si>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</si>
  <si>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</si>
  <si>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</si>
  <si>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</si>
  <si>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</si>
  <si>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</si>
  <si>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</si>
  <si>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</si>
  <si>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</si>
  <si>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</si>
  <si>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</si>
  <si>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</si>
  <si>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</si>
  <si>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</si>
  <si>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</si>
  <si>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</si>
  <si>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</si>
  <si>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</si>
  <si>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</si>
  <si>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</si>
  <si>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</si>
  <si>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</si>
  <si>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</si>
  <si>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</si>
  <si>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</si>
  <si>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</si>
  <si>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</si>
  <si>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</si>
  <si>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</si>
  <si>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</si>
  <si>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</si>
  <si>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</si>
  <si>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</si>
  <si>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</si>
  <si>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</si>
  <si>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</si>
  <si>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</si>
  <si>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</si>
  <si>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</si>
  <si>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</si>
  <si>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</si>
  <si>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</si>
  <si>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</si>
  <si>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</si>
  <si>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</si>
  <si>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</si>
  <si>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</si>
  <si>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</si>
  <si>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</si>
  <si>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</si>
  <si>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</si>
  <si>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</si>
  <si>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</si>
  <si>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</si>
  <si>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</si>
  <si>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</si>
  <si>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</si>
  <si>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</si>
  <si>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</si>
  <si>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</si>
  <si>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</si>
  <si>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</si>
  <si>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</si>
  <si>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</si>
  <si>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</si>
  <si>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</si>
  <si>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</si>
  <si>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</si>
  <si>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</si>
  <si>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</si>
  <si>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</si>
  <si>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</si>
  <si>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</si>
  <si>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</si>
  <si>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</si>
  <si>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</si>
  <si>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</si>
  <si>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</si>
  <si>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</si>
  <si>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</si>
  <si>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</si>
  <si>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</si>
  <si>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</si>
  <si>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</si>
  <si>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</si>
  <si>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</si>
  <si>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</si>
  <si>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</si>
  <si>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</si>
  <si>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</si>
  <si>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</si>
  <si>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</si>
  <si>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</si>
  <si>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</si>
  <si>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</si>
  <si>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</si>
  <si>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</si>
  <si>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</si>
  <si>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</si>
  <si>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</si>
  <si>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</si>
  <si>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</si>
  <si>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</si>
  <si>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</si>
  <si>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</si>
  <si>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</si>
  <si>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</si>
  <si>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</si>
  <si>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</si>
  <si>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</si>
  <si>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</si>
  <si>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</si>
  <si>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</si>
  <si>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</si>
  <si>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</si>
  <si>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</si>
  <si>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</si>
  <si>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</si>
  <si>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</si>
  <si>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</si>
  <si>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</si>
  <si>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</si>
  <si>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</si>
  <si>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</si>
  <si>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</si>
  <si>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</si>
  <si>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</si>
  <si>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</si>
  <si>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</si>
  <si>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</si>
  <si>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</si>
  <si>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</si>
  <si>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</si>
  <si>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</si>
  <si>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</si>
  <si>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</si>
  <si>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</si>
  <si>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</si>
  <si>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</si>
  <si>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</si>
  <si>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</si>
  <si>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</si>
  <si>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</si>
  <si>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</si>
  <si>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</si>
  <si>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</si>
  <si>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</si>
  <si>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</si>
  <si>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</si>
  <si>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</si>
  <si>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</si>
  <si>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</si>
  <si>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</si>
  <si>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</si>
  <si>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</si>
  <si>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</si>
  <si>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</si>
  <si>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</si>
  <si>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</si>
  <si>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</si>
  <si>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</si>
  <si>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</si>
  <si>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</si>
  <si>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</si>
  <si>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</si>
  <si>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</si>
  <si>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</si>
  <si>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</si>
  <si>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</si>
  <si>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</si>
  <si>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</si>
  <si>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</si>
  <si>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</si>
  <si>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</si>
  <si>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</si>
  <si>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</si>
  <si>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</si>
  <si>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</si>
  <si>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</si>
  <si>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</si>
  <si>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</si>
  <si>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</si>
  <si>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</si>
  <si>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</si>
  <si>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</si>
  <si>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</si>
  <si>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</si>
  <si>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</si>
  <si>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</si>
  <si>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</si>
  <si>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</si>
  <si>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</si>
  <si>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</si>
  <si>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</si>
  <si>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</si>
  <si>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</si>
  <si>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</si>
  <si>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</si>
  <si>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</si>
  <si>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</si>
  <si>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</si>
  <si>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</si>
  <si>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</si>
  <si>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</si>
  <si>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</si>
  <si>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</si>
  <si>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</si>
  <si>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</si>
  <si>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</si>
  <si>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</si>
  <si>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</si>
  <si>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</si>
  <si>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</si>
  <si>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</si>
  <si>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</si>
  <si>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</si>
  <si>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</si>
  <si>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</si>
  <si>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</si>
  <si>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</si>
  <si>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</si>
  <si>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</si>
  <si>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</si>
  <si>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</si>
  <si>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</si>
  <si>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</si>
  <si>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</si>
  <si>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</si>
  <si>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</si>
  <si>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</si>
  <si>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</si>
  <si>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</si>
  <si>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</si>
  <si>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</si>
  <si>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</si>
  <si>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</si>
  <si>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</si>
  <si>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</si>
  <si>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</si>
  <si>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</si>
  <si>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</si>
  <si>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</si>
  <si>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</si>
  <si>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</si>
  <si>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</si>
  <si>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</si>
  <si>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</si>
  <si>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</si>
  <si>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</si>
  <si>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</si>
  <si>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</si>
  <si>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</si>
  <si>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</si>
  <si>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</si>
  <si>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</si>
  <si>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</si>
  <si>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</si>
  <si>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</si>
  <si>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</si>
  <si>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</si>
  <si>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</si>
  <si>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</si>
  <si>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</si>
  <si>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</si>
  <si>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</si>
  <si>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</si>
  <si>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</si>
  <si>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</si>
  <si>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</si>
  <si>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</si>
  <si>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</si>
  <si>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</si>
  <si>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</si>
  <si>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</si>
  <si>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</si>
  <si>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</si>
  <si>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</si>
  <si>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</si>
  <si>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</si>
  <si>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</si>
  <si>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</si>
  <si>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</si>
  <si>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</si>
  <si>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</si>
  <si>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</si>
  <si>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</si>
  <si>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</si>
  <si>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</si>
  <si>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</si>
  <si>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</si>
  <si>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</si>
  <si>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</si>
  <si>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</si>
  <si>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</si>
  <si>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</si>
  <si>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</si>
  <si>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</si>
  <si>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</si>
  <si>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</si>
  <si>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</si>
  <si>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</si>
  <si>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</si>
  <si>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</si>
  <si>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</si>
  <si>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</si>
  <si>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</si>
  <si>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</si>
  <si>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</si>
  <si>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</si>
  <si>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</si>
  <si>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</si>
  <si>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</si>
  <si>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</si>
  <si>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</si>
  <si>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</si>
  <si>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</si>
  <si>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</si>
  <si>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</si>
  <si>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</si>
  <si>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</si>
  <si>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</si>
  <si>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</si>
  <si>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</si>
  <si>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</si>
  <si>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</si>
  <si>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</si>
  <si>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</si>
  <si>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</si>
  <si>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</si>
  <si>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</si>
  <si>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</si>
  <si>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</si>
  <si>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</si>
  <si>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</si>
  <si>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</si>
  <si>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</si>
  <si>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</si>
  <si>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</si>
  <si>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</si>
  <si>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</si>
  <si>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</si>
  <si>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</si>
  <si>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</si>
  <si>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</si>
  <si>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</si>
  <si>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</si>
  <si>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</si>
  <si>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</si>
  <si>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</si>
  <si>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</si>
  <si>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</si>
  <si>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</si>
  <si>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</si>
  <si>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</si>
  <si>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</si>
  <si>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</si>
  <si>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</si>
  <si>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</si>
  <si>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</si>
  <si>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</si>
  <si>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</si>
  <si>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</si>
  <si>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</si>
  <si>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</si>
  <si>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</si>
  <si>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</si>
  <si>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</si>
  <si>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</si>
  <si>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</si>
  <si>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</si>
  <si>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</si>
  <si>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</si>
  <si>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</si>
  <si>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</si>
  <si>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</si>
  <si>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</si>
  <si>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</si>
  <si>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</si>
  <si>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</si>
  <si>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</si>
  <si>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</si>
  <si>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</si>
  <si>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</si>
  <si>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</si>
  <si>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</si>
  <si>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</si>
  <si>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</si>
  <si>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</si>
  <si>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</si>
  <si>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</si>
  <si>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</si>
  <si>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</si>
  <si>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</si>
  <si>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</si>
  <si>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</si>
  <si>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</si>
  <si>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</si>
  <si>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</si>
  <si>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</si>
  <si>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</si>
  <si>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</si>
  <si>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</si>
  <si>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</si>
  <si>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</si>
  <si>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</si>
  <si>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</si>
  <si>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</si>
  <si>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</si>
  <si>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</si>
  <si>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</si>
  <si>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</si>
  <si>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</si>
  <si>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</si>
  <si>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</si>
  <si>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</si>
  <si>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</si>
  <si>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</si>
  <si>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</si>
  <si>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</si>
  <si>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</si>
  <si>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</si>
  <si>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</si>
  <si>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</si>
  <si>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</si>
  <si>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</si>
  <si>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</si>
  <si>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</si>
  <si>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</si>
  <si>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</si>
  <si>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</si>
  <si>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</si>
  <si>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</si>
  <si>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</si>
  <si>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</si>
  <si>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</si>
  <si>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</si>
  <si>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</si>
  <si>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</si>
  <si>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</si>
  <si>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</si>
  <si>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</si>
  <si>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</si>
  <si>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</si>
  <si>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</si>
  <si>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</si>
  <si>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</si>
  <si>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</si>
  <si>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</si>
  <si>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</si>
  <si>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</si>
  <si>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</si>
  <si>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</si>
  <si>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</si>
  <si>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</si>
  <si>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</si>
  <si>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</si>
  <si>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</si>
  <si>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</si>
  <si>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</si>
  <si>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</si>
  <si>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</si>
  <si>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</si>
  <si>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</si>
  <si>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</si>
  <si>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</si>
  <si>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</si>
  <si>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</si>
  <si>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</si>
  <si>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</si>
  <si>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</si>
  <si>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</si>
  <si>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</si>
  <si>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</si>
  <si>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</si>
  <si>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</si>
  <si>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</si>
  <si>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</si>
  <si>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</si>
  <si>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</si>
  <si>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</si>
  <si>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</si>
  <si>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</si>
  <si>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</si>
  <si>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</si>
  <si>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</si>
  <si>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</si>
  <si>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</si>
  <si>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</si>
  <si>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</si>
  <si>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</si>
  <si>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</si>
  <si>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</si>
  <si>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</si>
  <si>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</si>
  <si>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</si>
  <si>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</si>
  <si>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</si>
  <si>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</si>
  <si>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</si>
  <si>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</si>
  <si>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</si>
  <si>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</si>
  <si>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</si>
  <si>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</si>
  <si>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</si>
  <si>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</si>
  <si>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</si>
  <si>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</si>
  <si>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</si>
  <si>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</si>
  <si>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</si>
  <si>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</si>
  <si>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</si>
  <si>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</si>
  <si>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</si>
  <si>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</si>
  <si>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</si>
  <si>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</si>
  <si>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</si>
  <si>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</si>
  <si>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</si>
  <si>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</si>
  <si>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</si>
  <si>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</si>
  <si>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</si>
  <si>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</si>
  <si>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</si>
  <si>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</si>
  <si>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</si>
  <si>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</si>
  <si>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</si>
  <si>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</si>
  <si>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</si>
  <si>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</si>
  <si>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</si>
  <si>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</si>
  <si>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</si>
  <si>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</si>
  <si>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</si>
  <si>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</si>
  <si>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</si>
  <si>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</si>
  <si>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</si>
  <si>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</si>
  <si>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</si>
  <si>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</si>
  <si>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</si>
  <si>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</si>
  <si>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</si>
  <si>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</si>
  <si>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</si>
  <si>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</si>
  <si>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</si>
  <si>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</si>
  <si>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</si>
  <si>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</si>
  <si>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</si>
  <si>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</si>
  <si>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</si>
  <si>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</si>
  <si>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</si>
  <si>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</si>
  <si>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</si>
  <si>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</si>
  <si>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</si>
  <si>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</si>
  <si>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</si>
  <si>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</si>
  <si>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</si>
  <si>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</si>
  <si>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</si>
  <si>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</si>
  <si>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</si>
  <si>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</si>
  <si>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</si>
  <si>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</si>
  <si>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</si>
  <si>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</si>
  <si>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</si>
  <si>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</si>
  <si>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</si>
  <si>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</si>
  <si>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</si>
  <si>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</si>
  <si>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</si>
  <si>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</si>
  <si>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</si>
  <si>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</si>
  <si>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</si>
  <si>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</si>
  <si>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</si>
  <si>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</si>
  <si>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</si>
  <si>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</si>
  <si>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</si>
  <si>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</si>
  <si>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</si>
  <si>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</si>
  <si>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</si>
  <si>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</si>
  <si>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</si>
  <si>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</si>
  <si>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</si>
  <si>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</si>
  <si>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</si>
  <si>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</si>
  <si>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</si>
  <si>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</si>
  <si>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</si>
  <si>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</si>
  <si>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</si>
  <si>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</si>
  <si>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</si>
  <si>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</si>
  <si>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</si>
  <si>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</si>
  <si>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</si>
  <si>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</si>
  <si>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</si>
  <si>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</si>
  <si>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</si>
  <si>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</si>
  <si>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</si>
  <si>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</si>
  <si>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</si>
  <si>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</si>
  <si>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</si>
  <si>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</si>
  <si>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</si>
  <si>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</si>
  <si>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</si>
  <si>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</si>
  <si>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</si>
  <si>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</si>
  <si>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</si>
  <si>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</si>
  <si>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</si>
  <si>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</si>
  <si>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</si>
  <si>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</si>
  <si>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</si>
  <si>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</si>
  <si>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</si>
  <si>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</si>
  <si>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</si>
  <si>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</si>
  <si>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</si>
  <si>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</si>
  <si>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</si>
  <si>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</si>
  <si>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</si>
  <si>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</si>
  <si>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</si>
  <si>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</si>
  <si>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</si>
  <si>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</si>
  <si>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</si>
  <si>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</si>
  <si>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</si>
  <si>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</si>
  <si>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</si>
  <si>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</si>
  <si>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</si>
  <si>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</si>
  <si>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</si>
  <si>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</si>
  <si>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</si>
  <si>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</si>
  <si>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</si>
  <si>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</si>
  <si>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</si>
  <si>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</si>
  <si>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</si>
  <si>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</si>
  <si>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</si>
  <si>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</si>
  <si>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</si>
  <si>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</si>
  <si>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</si>
  <si>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</si>
  <si>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</si>
  <si>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</si>
  <si>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</si>
  <si>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</si>
  <si>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</si>
  <si>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</si>
  <si>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</si>
  <si>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</si>
  <si>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</si>
  <si>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</si>
  <si>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</si>
  <si>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</si>
  <si>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</si>
  <si>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</si>
  <si>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</si>
  <si>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</si>
  <si>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</si>
  <si>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</si>
  <si>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</si>
  <si>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</si>
  <si>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</si>
  <si>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</si>
  <si>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</si>
  <si>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</si>
  <si>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</si>
  <si>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</si>
  <si>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</si>
  <si>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</si>
  <si>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</si>
  <si>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</si>
  <si>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</si>
  <si>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</si>
  <si>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</si>
  <si>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</si>
  <si>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</si>
  <si>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</si>
  <si>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</si>
  <si>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</si>
  <si>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</si>
  <si>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</si>
  <si>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</si>
  <si>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</si>
  <si>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</si>
  <si>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</si>
  <si>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</si>
  <si>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</si>
  <si>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</si>
  <si>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</si>
  <si>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</si>
  <si>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</si>
  <si>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</si>
  <si>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</si>
  <si>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</si>
  <si>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</si>
  <si>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</si>
  <si>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</si>
  <si>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</si>
  <si>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</si>
  <si>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</si>
  <si>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</si>
  <si>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</si>
  <si>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</si>
  <si>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</si>
  <si>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</si>
  <si>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</si>
  <si>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</si>
  <si>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</si>
  <si>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</si>
  <si>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</si>
  <si>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</si>
  <si>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</si>
  <si>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</si>
  <si>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</si>
  <si>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</si>
  <si>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</si>
  <si>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</si>
  <si>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</si>
  <si>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</si>
  <si>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</si>
  <si>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</si>
  <si>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</si>
  <si>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</si>
  <si>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</si>
  <si>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</si>
  <si>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</si>
  <si>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</si>
  <si>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</si>
  <si>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</si>
  <si>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</si>
  <si>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</si>
  <si>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</si>
  <si>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</si>
  <si>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</si>
  <si>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</si>
  <si>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</si>
  <si>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</si>
  <si>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</si>
  <si>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</si>
  <si>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</si>
  <si>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</si>
  <si>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</si>
  <si>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</si>
  <si>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</si>
  <si>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</si>
  <si>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</si>
  <si>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</si>
  <si>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</si>
  <si>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</si>
  <si>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</si>
  <si>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</si>
  <si>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</si>
  <si>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</si>
  <si>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</si>
  <si>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</si>
  <si>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</si>
  <si>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</si>
  <si>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</si>
  <si>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</si>
  <si>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</si>
  <si>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</si>
  <si>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</si>
  <si>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</si>
  <si>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</si>
  <si>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</si>
  <si>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</si>
  <si>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</si>
  <si>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</si>
  <si>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</si>
  <si>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</si>
  <si>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</si>
  <si>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</si>
  <si>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</si>
  <si>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</si>
  <si>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</si>
  <si>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</si>
  <si>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</si>
  <si>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</si>
  <si>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</si>
  <si>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</si>
  <si>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</si>
  <si>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</si>
  <si>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</si>
  <si>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</si>
  <si>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</si>
  <si>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</si>
  <si>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</si>
  <si>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</si>
  <si>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</si>
  <si>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</si>
  <si>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</si>
  <si>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</si>
  <si>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</si>
  <si>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</si>
  <si>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</si>
  <si>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</si>
  <si>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</si>
  <si>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</si>
  <si>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</si>
  <si>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</si>
  <si>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</si>
  <si>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</si>
  <si>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</si>
  <si>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</si>
  <si>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</si>
  <si>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</si>
  <si>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</si>
  <si>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</si>
  <si>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</si>
  <si>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</si>
  <si>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</si>
  <si>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</si>
  <si>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</si>
  <si>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</si>
  <si>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</si>
  <si>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</si>
  <si>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</si>
  <si>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</si>
  <si>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</si>
  <si>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</si>
  <si>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</si>
  <si>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</si>
  <si>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</si>
  <si>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</si>
  <si>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</si>
  <si>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</si>
  <si>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</si>
  <si>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</si>
  <si>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</si>
  <si>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</si>
  <si>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</si>
  <si>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</si>
  <si>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</si>
  <si>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</si>
  <si>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</si>
  <si>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</si>
  <si>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</si>
  <si>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</si>
  <si>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</si>
  <si>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</si>
  <si>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</si>
  <si>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</si>
  <si>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</si>
  <si>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</si>
  <si>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</si>
  <si>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</si>
  <si>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</si>
  <si>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</si>
  <si>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</si>
  <si>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</si>
  <si>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</si>
  <si>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</si>
  <si>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</si>
  <si>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</si>
  <si>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</si>
  <si>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</si>
  <si>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</si>
  <si>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</si>
  <si>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</si>
  <si>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</si>
  <si>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</si>
  <si>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</si>
  <si>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</si>
  <si>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</si>
  <si>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</si>
  <si>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</si>
  <si>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</si>
  <si>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</si>
  <si>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</si>
  <si>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</si>
  <si>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</si>
  <si>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</si>
  <si>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</si>
  <si>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</si>
  <si>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</si>
  <si>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</si>
  <si>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</si>
  <si>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</si>
  <si>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</si>
  <si>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</si>
  <si>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</si>
  <si>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</si>
  <si>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</si>
  <si>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</si>
  <si>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</si>
  <si>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</si>
  <si>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</si>
  <si>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</si>
  <si>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</si>
  <si>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</si>
  <si>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</si>
  <si>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</si>
  <si>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</si>
  <si>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</si>
  <si>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</si>
  <si>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</si>
  <si>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</si>
  <si>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</si>
  <si>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</si>
  <si>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</si>
  <si>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</si>
  <si>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</si>
  <si>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</si>
  <si>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</si>
  <si>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</si>
  <si>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</si>
  <si>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</si>
  <si>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</si>
  <si>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</si>
  <si>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</si>
  <si>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</si>
  <si>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</si>
  <si>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</si>
  <si>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</si>
  <si>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</si>
  <si>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</si>
  <si>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</si>
  <si>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</si>
  <si>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</si>
  <si>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</si>
  <si>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</si>
  <si>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</si>
  <si>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</si>
  <si>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</si>
  <si>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</si>
  <si>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</si>
  <si>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</si>
  <si>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</si>
  <si>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</si>
  <si>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</si>
  <si>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</si>
  <si>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</si>
  <si>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</si>
  <si>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</si>
  <si>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</si>
  <si>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</si>
  <si>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</si>
  <si>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</si>
  <si>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</si>
  <si>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</si>
  <si>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</si>
  <si>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</si>
  <si>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</si>
  <si>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</si>
  <si>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</si>
  <si>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</si>
  <si>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</si>
  <si>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</si>
  <si>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</si>
  <si>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</si>
  <si>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</si>
  <si>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</si>
  <si>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</si>
  <si>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</si>
  <si>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</si>
  <si>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</si>
  <si>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</si>
  <si>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</si>
  <si>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</si>
  <si>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</si>
  <si>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</si>
  <si>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</si>
  <si>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</si>
  <si>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</si>
  <si>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</si>
  <si>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</si>
  <si>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</si>
  <si>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</si>
  <si>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</si>
  <si>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</si>
  <si>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</si>
  <si>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</si>
  <si>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</si>
  <si>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</si>
  <si>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</si>
  <si>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</si>
  <si>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</si>
  <si>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</si>
  <si>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</si>
  <si>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</si>
  <si>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</si>
  <si>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</si>
  <si>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</si>
  <si>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</si>
  <si>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</si>
  <si>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</si>
  <si>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</si>
  <si>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</si>
  <si>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</si>
  <si>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</si>
  <si>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</si>
  <si>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</si>
  <si>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</si>
  <si>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</si>
  <si>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</si>
  <si>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</si>
  <si>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</si>
  <si>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</si>
  <si>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</si>
  <si>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</si>
  <si>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</si>
  <si>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</si>
  <si>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</si>
  <si>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</si>
  <si>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</si>
  <si>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</si>
  <si>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</si>
  <si>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</si>
  <si>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</si>
  <si>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</si>
  <si>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</si>
  <si>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</si>
  <si>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</si>
  <si>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</si>
  <si>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</si>
  <si>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</si>
  <si>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</si>
  <si>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</si>
  <si>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</si>
  <si>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</si>
  <si>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</si>
  <si>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</si>
  <si>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</si>
  <si>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</si>
  <si>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</si>
  <si>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</si>
  <si>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</si>
  <si>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</si>
  <si>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</si>
  <si>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</si>
  <si>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</si>
  <si>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</si>
  <si>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</si>
  <si>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</si>
  <si>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</si>
  <si>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</si>
  <si>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</si>
  <si>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</si>
  <si>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</si>
  <si>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</si>
  <si>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</si>
  <si>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</si>
  <si>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</si>
  <si>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</si>
  <si>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</si>
  <si>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</si>
  <si>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</si>
  <si>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</si>
  <si>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</si>
  <si>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</si>
  <si>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</si>
  <si>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</si>
  <si>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</si>
  <si>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</si>
  <si>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</si>
  <si>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</si>
  <si>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</si>
  <si>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</si>
  <si>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</si>
  <si>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</si>
  <si>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</si>
  <si>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</si>
  <si>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</si>
  <si>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</si>
  <si>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</si>
  <si>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</si>
  <si>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</si>
  <si>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</si>
  <si>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</si>
  <si>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</si>
  <si>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</si>
  <si>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</si>
  <si>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</si>
  <si>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</si>
  <si>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</si>
  <si>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</si>
  <si>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</si>
  <si>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</si>
  <si>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</si>
  <si>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</si>
  <si>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</si>
  <si>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</si>
  <si>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</si>
  <si>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</si>
  <si>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</si>
  <si>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</si>
  <si>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</si>
  <si>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</si>
  <si>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</si>
  <si>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</si>
  <si>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</si>
  <si>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</si>
  <si>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</si>
  <si>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</si>
  <si>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</si>
  <si>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</si>
  <si>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</si>
  <si>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</si>
  <si>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</si>
  <si>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</si>
  <si>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</si>
  <si>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</si>
  <si>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</si>
  <si>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</si>
  <si>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</si>
  <si>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</si>
  <si>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</si>
  <si>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</si>
  <si>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</si>
  <si>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</si>
  <si>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</si>
  <si>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</si>
  <si>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</si>
  <si>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</si>
  <si>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</si>
  <si>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</si>
  <si>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</si>
  <si>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</si>
  <si>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</si>
  <si>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</si>
  <si>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</si>
  <si>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</si>
  <si>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</si>
  <si>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</si>
  <si>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</si>
  <si>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</si>
  <si>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</si>
  <si>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</si>
  <si>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</si>
  <si>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</si>
  <si>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</si>
  <si>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</si>
  <si>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</si>
  <si>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</si>
  <si>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</si>
  <si>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</si>
  <si>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</si>
  <si>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</si>
  <si>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</si>
  <si>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</si>
  <si>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</si>
  <si>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</si>
  <si>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</si>
  <si>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</si>
  <si>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</si>
  <si>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</si>
  <si>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</si>
  <si>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</si>
  <si>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</si>
  <si>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</si>
  <si>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</si>
  <si>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</si>
  <si>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</si>
  <si>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</si>
  <si>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</si>
  <si>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</si>
  <si>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</si>
  <si>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</si>
  <si>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</si>
  <si>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</si>
  <si>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</si>
  <si>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</si>
  <si>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</si>
  <si>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</si>
  <si>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</si>
  <si>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</si>
  <si>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</si>
  <si>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</si>
  <si>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</si>
  <si>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</si>
  <si>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</si>
  <si>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</si>
  <si>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</si>
  <si>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</si>
  <si>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</si>
  <si>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</si>
  <si>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</si>
  <si>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</si>
  <si>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</si>
  <si>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</si>
  <si>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</si>
  <si>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</si>
  <si>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</si>
  <si>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</si>
  <si>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</si>
  <si>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</si>
  <si>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</si>
  <si>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</si>
  <si>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</si>
  <si>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</si>
  <si>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</si>
  <si>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</si>
  <si>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</si>
  <si>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</si>
  <si>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</si>
  <si>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</si>
  <si>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</si>
  <si>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</si>
  <si>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</si>
  <si>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</si>
  <si>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</si>
  <si>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</si>
  <si>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</si>
  <si>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</si>
  <si>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</si>
  <si>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</si>
  <si>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</si>
  <si>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</si>
  <si>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</si>
  <si>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</si>
  <si>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</si>
  <si>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</si>
  <si>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</si>
  <si>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</si>
  <si>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</si>
  <si>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</si>
  <si>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</si>
  <si>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</si>
  <si>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</si>
  <si>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</si>
  <si>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</si>
  <si>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</si>
  <si>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</si>
  <si>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</si>
  <si>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</si>
  <si>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</si>
  <si>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</si>
  <si>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</si>
  <si>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</si>
  <si>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</si>
  <si>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</si>
  <si>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</si>
  <si>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</si>
  <si>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</si>
  <si>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</si>
  <si>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</si>
  <si>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</si>
  <si>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</si>
  <si>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</si>
  <si>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</si>
  <si>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</si>
  <si>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</si>
  <si>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</si>
  <si>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</si>
  <si>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</si>
  <si>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</si>
  <si>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</si>
  <si>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</si>
  <si>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</si>
  <si>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</si>
  <si>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</si>
  <si>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</si>
  <si>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</si>
  <si>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</si>
  <si>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</si>
  <si>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</si>
  <si>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</si>
  <si>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</si>
  <si>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</si>
  <si>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</si>
  <si>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</si>
  <si>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</si>
  <si>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</si>
  <si>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</si>
  <si>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</si>
  <si>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</si>
  <si>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</si>
  <si>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</si>
  <si>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</si>
  <si>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</si>
  <si>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</si>
  <si>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</si>
  <si>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</si>
  <si>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</si>
  <si>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</si>
  <si>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</si>
  <si>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</si>
  <si>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</si>
  <si>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</si>
  <si>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</si>
  <si>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</si>
  <si>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</si>
  <si>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</si>
  <si>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</si>
  <si>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</si>
  <si>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</si>
  <si>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</si>
  <si>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</si>
  <si>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</si>
  <si>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</si>
  <si>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</si>
  <si>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</si>
  <si>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</si>
  <si>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</si>
  <si>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</si>
  <si>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</si>
  <si>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</si>
  <si>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</si>
  <si>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</si>
  <si>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</si>
  <si>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</si>
  <si>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</si>
  <si>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</si>
  <si>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</si>
  <si>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</si>
  <si>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</si>
  <si>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</si>
  <si>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</si>
  <si>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</si>
  <si>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</si>
  <si>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</si>
  <si>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</si>
  <si>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</si>
  <si>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</si>
  <si>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</si>
  <si>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</si>
  <si>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</si>
  <si>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</si>
  <si>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</si>
  <si>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</si>
  <si>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</si>
  <si>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</si>
  <si>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</si>
  <si>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</si>
  <si>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</si>
  <si>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</si>
  <si>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</si>
  <si>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</si>
  <si>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</si>
  <si>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</si>
  <si>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</si>
  <si>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</si>
  <si>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</si>
  <si>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</si>
  <si>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</si>
  <si>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</si>
  <si>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</si>
  <si>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</si>
  <si>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</si>
  <si>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</si>
  <si>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</si>
  <si>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</si>
  <si>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</si>
  <si>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</si>
  <si>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</si>
  <si>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</si>
  <si>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</si>
  <si>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</si>
  <si>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</si>
  <si>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</si>
  <si>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</si>
  <si>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</si>
  <si>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</si>
  <si>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</si>
  <si>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</si>
  <si>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</si>
  <si>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</si>
  <si>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</si>
  <si>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</si>
  <si>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</si>
  <si>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</si>
  <si>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</si>
  <si>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</si>
  <si>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</si>
  <si>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</si>
  <si>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</si>
  <si>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</si>
  <si>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</si>
  <si>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</si>
  <si>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</si>
  <si>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</si>
  <si>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</si>
  <si>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</si>
  <si>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</si>
  <si>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</si>
  <si>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</si>
  <si>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</si>
  <si>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</si>
  <si>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</si>
  <si>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</si>
  <si>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</si>
  <si>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</si>
  <si>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</si>
  <si>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</si>
  <si>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</si>
  <si>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</si>
  <si>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</si>
  <si>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</si>
  <si>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</si>
  <si>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</si>
  <si>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</si>
  <si>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</si>
  <si>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</si>
  <si>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</si>
  <si>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</si>
  <si>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</si>
  <si>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</si>
  <si>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</si>
  <si>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</si>
  <si>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</si>
  <si>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</si>
  <si>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</si>
  <si>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</si>
  <si>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</si>
  <si>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</si>
  <si>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</si>
  <si>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</si>
  <si>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</si>
  <si>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</si>
  <si>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</si>
  <si>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</si>
  <si>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</si>
  <si>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</si>
  <si>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</si>
  <si>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</si>
  <si>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</si>
  <si>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</si>
  <si>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</si>
  <si>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</si>
  <si>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</si>
  <si>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</si>
  <si>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</si>
  <si>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</si>
  <si>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</si>
  <si>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</si>
  <si>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</si>
  <si>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</si>
  <si>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</si>
  <si>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</si>
  <si>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</si>
  <si>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</si>
  <si>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</si>
  <si>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</si>
  <si>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</si>
  <si>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</si>
  <si>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</si>
  <si>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</si>
  <si>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</si>
  <si>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</si>
  <si>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</si>
  <si>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</si>
  <si>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</si>
  <si>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</si>
  <si>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</si>
  <si>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</si>
  <si>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</si>
  <si>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</si>
  <si>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</si>
  <si>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</si>
  <si>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</si>
  <si>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</si>
  <si>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</si>
  <si>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</si>
  <si>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</si>
  <si>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</si>
  <si>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</si>
  <si>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</si>
  <si>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</si>
  <si>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</si>
  <si>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</si>
  <si>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</si>
  <si>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</si>
  <si>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</si>
  <si>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</si>
  <si>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</si>
  <si>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</si>
  <si>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</si>
  <si>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</si>
  <si>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</si>
  <si>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</si>
  <si>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</si>
  <si>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</si>
  <si>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</si>
  <si>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</si>
  <si>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</si>
  <si>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</si>
  <si>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</si>
  <si>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</si>
  <si>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</si>
  <si>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</si>
  <si>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</si>
  <si>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</si>
  <si>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</si>
  <si>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</si>
  <si>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</si>
  <si>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</si>
  <si>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</si>
  <si>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</si>
  <si>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</si>
  <si>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</si>
  <si>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</si>
  <si>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</si>
  <si>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</si>
  <si>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</si>
  <si>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</si>
  <si>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</si>
  <si>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</si>
  <si>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</si>
  <si>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</si>
  <si>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</si>
  <si>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</si>
  <si>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</si>
  <si>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</si>
  <si>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</si>
  <si>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</si>
  <si>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</si>
  <si>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</si>
  <si>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</si>
  <si>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</si>
  <si>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</si>
  <si>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</si>
  <si>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</si>
  <si>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</si>
  <si>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</si>
  <si>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</si>
  <si>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</si>
  <si>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</si>
  <si>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</si>
  <si>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</si>
  <si>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</si>
  <si>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</si>
  <si>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</si>
  <si>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</si>
  <si>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</si>
  <si>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</si>
  <si>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</si>
  <si>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</si>
  <si>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</si>
  <si>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</si>
  <si>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</si>
  <si>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</si>
  <si>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</si>
  <si>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</si>
  <si>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</si>
  <si>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</si>
  <si>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</si>
  <si>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</si>
  <si>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</si>
  <si>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</si>
  <si>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</si>
  <si>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</si>
  <si>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</si>
  <si>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</si>
  <si>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</si>
  <si>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</si>
  <si>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</si>
  <si>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</si>
  <si>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</si>
  <si>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</si>
  <si>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</si>
  <si>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</si>
  <si>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</si>
  <si>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</si>
  <si>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</si>
  <si>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</si>
  <si>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</si>
  <si>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</si>
  <si>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</si>
  <si>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</si>
  <si>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</si>
  <si>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</si>
  <si>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</si>
  <si>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</si>
  <si>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</si>
  <si>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</si>
  <si>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</si>
  <si>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</si>
  <si>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</si>
  <si>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</si>
  <si>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</si>
  <si>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</si>
  <si>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</si>
  <si>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</si>
  <si>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</si>
  <si>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</si>
  <si>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</si>
  <si>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</si>
  <si>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</si>
  <si>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</si>
  <si>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</si>
  <si>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</si>
  <si>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</si>
  <si>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</si>
  <si>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</si>
  <si>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</si>
  <si>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</si>
  <si>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</si>
  <si>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</si>
  <si>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</si>
  <si>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</si>
  <si>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</si>
  <si>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</si>
  <si>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</si>
  <si>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</si>
  <si>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</si>
  <si>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</si>
  <si>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</si>
  <si>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</si>
  <si>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</si>
  <si>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</si>
  <si>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</si>
  <si>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</si>
  <si>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</si>
  <si>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</si>
  <si>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</si>
  <si>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</si>
  <si>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</si>
  <si>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</si>
  <si>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</si>
  <si>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</si>
  <si>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</si>
  <si>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</si>
  <si>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</si>
  <si>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</si>
  <si>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</si>
  <si>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</si>
  <si>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</si>
  <si>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</si>
  <si>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</si>
  <si>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</si>
  <si>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</si>
  <si>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</si>
  <si>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</si>
  <si>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</si>
  <si>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</si>
  <si>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</si>
  <si>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</si>
  <si>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</si>
  <si>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</si>
  <si>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</si>
  <si>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</si>
  <si>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</si>
  <si>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</si>
  <si>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</si>
  <si>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</si>
  <si>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</si>
  <si>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</si>
  <si>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</si>
  <si>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</si>
  <si>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</si>
  <si>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</si>
  <si>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</si>
  <si>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</si>
  <si>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</si>
  <si>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</si>
  <si>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</si>
  <si>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</si>
  <si>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</si>
  <si>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</si>
  <si>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</si>
  <si>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</si>
  <si>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</si>
  <si>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</si>
  <si>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</si>
  <si>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</si>
  <si>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</si>
  <si>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</si>
  <si>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</si>
  <si>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</si>
  <si>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</si>
  <si>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</si>
  <si>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</si>
  <si>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</si>
  <si>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</si>
  <si>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</si>
  <si>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</si>
  <si>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</si>
  <si>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</si>
  <si>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</si>
  <si>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</si>
  <si>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</si>
  <si>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</si>
  <si>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</si>
  <si>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</si>
  <si>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</si>
  <si>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</si>
  <si>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</si>
  <si>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</si>
  <si>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</si>
  <si>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</si>
  <si>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</si>
  <si>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</si>
  <si>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</si>
  <si>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</si>
  <si>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</si>
  <si>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</si>
  <si>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</si>
  <si>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</si>
  <si>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</si>
  <si>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</si>
  <si>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</si>
  <si>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</si>
  <si>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</si>
  <si>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</si>
  <si>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</si>
  <si>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</si>
  <si>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</si>
  <si>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</si>
  <si>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</si>
  <si>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</si>
  <si>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</si>
  <si>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</si>
  <si>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</si>
  <si>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</si>
  <si>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</si>
  <si>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</si>
  <si>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</si>
  <si>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</si>
  <si>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</si>
  <si>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</si>
  <si>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</si>
  <si>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</si>
  <si>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</si>
  <si>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</si>
  <si>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</si>
  <si>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</si>
  <si>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</si>
  <si>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</si>
  <si>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</si>
  <si>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</si>
  <si>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</si>
  <si>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</si>
  <si>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</si>
  <si>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</si>
  <si>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</si>
  <si>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</si>
  <si>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</si>
  <si>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</si>
  <si>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</si>
  <si>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</si>
  <si>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</si>
  <si>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</si>
  <si>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</si>
  <si>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</si>
  <si>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</si>
  <si>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</si>
  <si>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</si>
  <si>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</si>
  <si>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</si>
  <si>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</si>
  <si>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</si>
  <si>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</si>
  <si>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</si>
  <si>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</si>
  <si>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</si>
  <si>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</si>
  <si>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</si>
  <si>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</si>
  <si>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</si>
  <si>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</si>
  <si>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</si>
  <si>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</si>
  <si>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</si>
  <si>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</si>
  <si>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</si>
  <si>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</si>
  <si>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</si>
  <si>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</si>
  <si>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</si>
  <si>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</si>
  <si>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</si>
  <si>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</si>
  <si>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</si>
  <si>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</si>
  <si>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</si>
  <si>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</si>
  <si>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</si>
  <si>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</si>
  <si>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</si>
  <si>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</si>
  <si>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</si>
  <si>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</si>
  <si>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</si>
  <si>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</si>
  <si>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</si>
  <si>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</si>
  <si>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</si>
  <si>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</si>
  <si>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</si>
  <si>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</si>
  <si>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</si>
  <si>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</si>
  <si>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</si>
  <si>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</si>
  <si>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</si>
  <si>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</si>
  <si>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</si>
  <si>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</si>
  <si>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</si>
  <si>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</si>
  <si>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</si>
  <si>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</si>
  <si>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</si>
  <si>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</si>
  <si>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</si>
  <si>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</si>
  <si>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</si>
  <si>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</si>
  <si>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</si>
  <si>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</si>
  <si>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</si>
  <si>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</si>
  <si>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</si>
  <si>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</si>
  <si>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</si>
  <si>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</si>
  <si>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</si>
  <si>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</si>
  <si>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</si>
  <si>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</si>
  <si>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</si>
  <si>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</si>
  <si>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</si>
  <si>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</si>
  <si>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</si>
  <si>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</si>
  <si>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</si>
  <si>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</si>
  <si>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</si>
  <si>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</si>
  <si>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</si>
  <si>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</si>
  <si>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</si>
  <si>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</si>
  <si>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</si>
  <si>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</si>
  <si>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</si>
  <si>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</si>
  <si>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</si>
  <si>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</si>
  <si>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</si>
  <si>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</si>
  <si>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</si>
  <si>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</si>
  <si>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</si>
  <si>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</si>
  <si>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</si>
  <si>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</si>
  <si>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</si>
  <si>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</si>
  <si>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</si>
  <si>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</si>
  <si>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</si>
  <si>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</si>
  <si>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</si>
  <si>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</si>
  <si>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</si>
  <si>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</si>
  <si>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</si>
  <si>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</si>
  <si>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</si>
  <si>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</si>
  <si>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</si>
  <si>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</si>
  <si>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</si>
  <si>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</si>
  <si>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</si>
  <si>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</si>
  <si>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</si>
  <si>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</si>
  <si>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</si>
  <si>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</si>
  <si>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</si>
  <si>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</si>
  <si>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</si>
  <si>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</si>
  <si>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</si>
  <si>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</si>
  <si>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</si>
  <si>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</si>
  <si>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</si>
  <si>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</si>
  <si>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</si>
  <si>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</si>
  <si>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</si>
  <si>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</si>
  <si>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</si>
  <si>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</si>
  <si>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</si>
  <si>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</si>
  <si>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</si>
  <si>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</si>
  <si>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</si>
  <si>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</si>
  <si>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</si>
  <si>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</si>
  <si>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</si>
  <si>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</si>
  <si>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</si>
  <si>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</si>
  <si>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</si>
  <si>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</si>
  <si>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</si>
  <si>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</si>
  <si>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</si>
  <si>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</si>
  <si>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</si>
  <si>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</si>
  <si>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</si>
  <si>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</si>
  <si>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</si>
  <si>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</si>
  <si>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</si>
  <si>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</si>
  <si>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</si>
  <si>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</si>
  <si>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</si>
  <si>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</si>
  <si>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</si>
  <si>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</si>
  <si>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</si>
  <si>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</si>
  <si>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</si>
  <si>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</si>
  <si>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</si>
  <si>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</si>
  <si>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</si>
  <si>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</si>
  <si>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</si>
  <si>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</si>
  <si>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</si>
  <si>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</si>
  <si>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</si>
  <si>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</si>
  <si>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</si>
  <si>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</si>
  <si>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</si>
  <si>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</si>
  <si>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</si>
  <si>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</si>
  <si>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</si>
  <si>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</si>
  <si>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</si>
  <si>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</si>
  <si>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</si>
  <si>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</si>
  <si>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</si>
  <si>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</si>
  <si>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</si>
  <si>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</si>
  <si>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</si>
  <si>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</si>
  <si>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</si>
  <si>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</si>
  <si>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</si>
  <si>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</si>
  <si>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</si>
  <si>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</si>
  <si>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</si>
  <si>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</si>
  <si>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</si>
  <si>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</si>
  <si>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</si>
  <si>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</si>
  <si>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</si>
  <si>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</si>
  <si>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</si>
  <si>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</si>
  <si>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</si>
  <si>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</si>
  <si>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</si>
  <si>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</si>
  <si>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</si>
  <si>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</si>
  <si>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</si>
  <si>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</si>
  <si>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</si>
  <si>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</si>
  <si>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</si>
  <si>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</si>
  <si>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</si>
  <si>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</si>
  <si>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</si>
  <si>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</si>
  <si>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</si>
  <si>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</si>
  <si>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</si>
  <si>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</si>
  <si>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</si>
  <si>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</si>
  <si>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</si>
  <si>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</si>
  <si>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</si>
  <si>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</si>
  <si>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</si>
  <si>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</si>
  <si>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</si>
  <si>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</si>
  <si>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</si>
  <si>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</si>
  <si>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</si>
  <si>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</si>
  <si>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</si>
  <si>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</si>
  <si>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</si>
  <si>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</si>
  <si>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</si>
  <si>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</si>
  <si>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</si>
  <si>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</si>
  <si>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</si>
  <si>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</si>
  <si>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</si>
  <si>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</si>
  <si>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</si>
  <si>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</si>
  <si>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</si>
  <si>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</si>
  <si>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</si>
  <si>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</si>
  <si>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</si>
  <si>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</si>
  <si>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</si>
  <si>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</si>
  <si>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</si>
  <si>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</si>
  <si>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</si>
  <si>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</si>
  <si>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</si>
  <si>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</si>
  <si>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</si>
  <si>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</si>
  <si>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</si>
  <si>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</si>
  <si>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</si>
  <si>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</si>
  <si>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</si>
  <si>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</si>
  <si>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</si>
  <si>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</si>
  <si>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</si>
  <si>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</si>
  <si>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</si>
  <si>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</si>
  <si>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</si>
  <si>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</si>
  <si>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</si>
  <si>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</si>
  <si>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</si>
  <si>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</si>
  <si>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</si>
  <si>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</si>
  <si>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</si>
  <si>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</si>
  <si>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</si>
  <si>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</si>
  <si>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</si>
  <si>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</si>
  <si>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</si>
  <si>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</si>
  <si>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</si>
  <si>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</si>
  <si>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</si>
  <si>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</si>
  <si>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</si>
  <si>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</si>
  <si>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</si>
  <si>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</si>
  <si>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</si>
  <si>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</si>
  <si>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</si>
  <si>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</si>
  <si>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</si>
  <si>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</si>
  <si>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</si>
  <si>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</si>
  <si>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</si>
  <si>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</si>
  <si>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</si>
  <si>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</si>
  <si>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</si>
  <si>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</si>
  <si>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</si>
  <si>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</si>
  <si>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</si>
  <si>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</si>
  <si>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</si>
  <si>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</si>
  <si>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</si>
  <si>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</si>
  <si>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</si>
  <si>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</si>
  <si>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</si>
  <si>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</si>
  <si>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</si>
  <si>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</si>
  <si>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</si>
  <si>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</si>
  <si>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</si>
  <si>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</si>
  <si>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</si>
  <si>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</si>
  <si>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</si>
  <si>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</si>
  <si>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</si>
  <si>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</si>
  <si>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</si>
  <si>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</si>
  <si>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</si>
  <si>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</si>
  <si>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</si>
  <si>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</si>
  <si>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</si>
  <si>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</si>
  <si>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</si>
  <si>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</si>
  <si>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</si>
  <si>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</si>
  <si>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</si>
  <si>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</si>
  <si>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</si>
  <si>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</si>
  <si>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</si>
  <si>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</si>
  <si>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</si>
  <si>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</si>
  <si>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</si>
  <si>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</si>
  <si>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</si>
  <si>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</si>
  <si>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</si>
  <si>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</si>
  <si>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</si>
  <si>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</si>
  <si>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</si>
  <si>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</si>
  <si>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</si>
  <si>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</si>
  <si>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</si>
  <si>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</si>
  <si>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</si>
  <si>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</si>
  <si>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</si>
  <si>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</si>
  <si>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</si>
  <si>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</si>
  <si>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</si>
  <si>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</si>
  <si>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</si>
  <si>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</si>
  <si>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</si>
  <si>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</si>
  <si>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</si>
  <si>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</si>
  <si>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</si>
  <si>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</si>
  <si>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</si>
  <si>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</si>
  <si>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</si>
  <si>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</si>
  <si>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</si>
  <si>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</si>
  <si>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</si>
  <si>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</si>
  <si>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</si>
  <si>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</si>
  <si>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</si>
  <si>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</si>
  <si>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</si>
  <si>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</si>
  <si>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</si>
  <si>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</si>
  <si>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</si>
  <si>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</si>
  <si>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</si>
  <si>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</si>
  <si>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</si>
  <si>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</si>
  <si>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</si>
  <si>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</si>
  <si>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</si>
  <si>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</si>
  <si>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</si>
  <si>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</si>
  <si>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</si>
  <si>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</si>
  <si>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</si>
  <si>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</si>
  <si>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</si>
  <si>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</si>
  <si>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</si>
  <si>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</si>
  <si>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</si>
  <si>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</si>
  <si>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</si>
  <si>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</si>
  <si>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</si>
  <si>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</si>
  <si>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</si>
  <si>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</si>
  <si>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</si>
  <si>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</si>
  <si>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</si>
  <si>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</si>
  <si>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</si>
  <si>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</si>
  <si>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</si>
  <si>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</si>
  <si>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</si>
  <si>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</si>
  <si>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</si>
  <si>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</si>
  <si>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</si>
  <si>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</si>
  <si>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</si>
  <si>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</si>
  <si>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</si>
  <si>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</si>
  <si>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</si>
  <si>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</si>
  <si>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</si>
  <si>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</si>
  <si>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</si>
  <si>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</si>
  <si>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</si>
  <si>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</si>
  <si>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</si>
  <si>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</si>
  <si>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</si>
  <si>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</si>
  <si>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</si>
  <si>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</si>
  <si>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</si>
  <si>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</si>
  <si>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</si>
  <si>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</si>
  <si>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</si>
  <si>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</si>
  <si>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</si>
  <si>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</si>
  <si>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</si>
  <si>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</si>
  <si>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</si>
  <si>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</si>
  <si>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</si>
  <si>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</si>
  <si>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</si>
  <si>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</si>
  <si>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</si>
  <si>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</si>
  <si>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</si>
  <si>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</si>
  <si>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</si>
  <si>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</si>
  <si>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</si>
  <si>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</si>
  <si>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</si>
  <si>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</si>
  <si>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</si>
  <si>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</si>
  <si>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</si>
  <si>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</si>
  <si>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</si>
  <si>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</si>
  <si>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</si>
  <si>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</si>
  <si>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</si>
  <si>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</si>
  <si>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</si>
  <si>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</si>
  <si>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</si>
  <si>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</si>
  <si>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</si>
  <si>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</si>
  <si>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</si>
  <si>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</si>
  <si>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</si>
  <si>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</si>
  <si>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</si>
  <si>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</si>
  <si>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</si>
  <si>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</si>
  <si>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</si>
  <si>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</si>
  <si>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</si>
  <si>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</si>
  <si>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</si>
  <si>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</si>
  <si>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</si>
  <si>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</si>
  <si>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</si>
  <si>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</si>
  <si>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</si>
  <si>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</si>
  <si>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</si>
  <si>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</si>
  <si>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</si>
  <si>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</si>
  <si>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</si>
  <si>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</si>
  <si>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</si>
  <si>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</si>
  <si>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</si>
  <si>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</si>
  <si>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</si>
  <si>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</si>
  <si>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</si>
  <si>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</si>
  <si>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</si>
  <si>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</si>
  <si>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</si>
  <si>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</si>
  <si>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</si>
  <si>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</si>
  <si>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</si>
  <si>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</si>
  <si>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</si>
  <si>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</si>
  <si>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</si>
  <si>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</si>
  <si>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</si>
  <si>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</si>
  <si>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</si>
  <si>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</si>
  <si>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</si>
  <si>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</si>
  <si>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</si>
  <si>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</si>
  <si>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</si>
  <si>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</si>
  <si>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</si>
  <si>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</si>
  <si>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</si>
  <si>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</si>
  <si>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</si>
  <si>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</si>
  <si>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</si>
  <si>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</si>
  <si>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</si>
  <si>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</si>
  <si>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</si>
  <si>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</si>
  <si>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</si>
  <si>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</si>
  <si>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</si>
  <si>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</si>
  <si>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</si>
  <si>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</si>
  <si>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</si>
  <si>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</si>
  <si>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</si>
  <si>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</si>
  <si>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</si>
  <si>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</si>
  <si>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</si>
  <si>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</si>
  <si>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</si>
  <si>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</si>
  <si>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</si>
  <si>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</si>
  <si>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</si>
  <si>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</si>
  <si>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</si>
  <si>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</si>
  <si>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</si>
  <si>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</si>
  <si>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</si>
  <si>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</si>
  <si>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</si>
  <si>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</si>
  <si>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</si>
  <si>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</si>
  <si>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</si>
  <si>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</si>
  <si>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</si>
  <si>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</si>
  <si>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</si>
  <si>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</si>
  <si>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</si>
  <si>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</si>
  <si>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</si>
  <si>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</si>
  <si>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</si>
  <si>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</si>
  <si>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</si>
  <si>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</si>
  <si>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</si>
  <si>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</si>
  <si>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</si>
  <si>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</si>
  <si>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</si>
  <si>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</si>
  <si>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</si>
  <si>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</si>
  <si>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</si>
  <si>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</si>
  <si>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</si>
  <si>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</si>
  <si>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</si>
  <si>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</si>
  <si>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</si>
  <si>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</si>
  <si>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</si>
  <si>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</si>
  <si>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</si>
  <si>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</si>
  <si>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</si>
  <si>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</si>
  <si>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</si>
  <si>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</si>
  <si>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</si>
  <si>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</si>
  <si>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</si>
  <si>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</si>
  <si>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</si>
  <si>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</si>
  <si>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</si>
  <si>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</si>
  <si>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</si>
  <si>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</si>
  <si>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</si>
  <si>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</si>
  <si>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</si>
  <si>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</si>
  <si>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</si>
  <si>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</si>
  <si>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</si>
  <si>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</si>
  <si>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</si>
  <si>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</si>
  <si>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</si>
  <si>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</si>
  <si>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</si>
  <si>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</si>
  <si>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</si>
  <si>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</si>
  <si>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</si>
  <si>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</si>
  <si>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</si>
  <si>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</si>
  <si>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</si>
  <si>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</si>
  <si>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</si>
  <si>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</si>
  <si>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</si>
  <si>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</si>
  <si>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</si>
  <si>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</si>
  <si>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</si>
  <si>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</si>
  <si>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</si>
  <si>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</si>
  <si>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</si>
  <si>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</si>
  <si>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</si>
  <si>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</si>
  <si>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</si>
  <si>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</si>
  <si>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</si>
  <si>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</si>
  <si>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</si>
  <si>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</si>
  <si>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</si>
  <si>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</si>
  <si>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</si>
  <si>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</si>
  <si>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</si>
  <si>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</si>
  <si>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</si>
  <si>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</si>
  <si>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</si>
  <si>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</si>
  <si>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</si>
  <si>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</si>
  <si>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</si>
  <si>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</si>
  <si>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</si>
  <si>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</si>
  <si>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</si>
  <si>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</si>
  <si>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</si>
  <si>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</si>
  <si>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</si>
  <si>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</si>
  <si>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</si>
  <si>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</si>
  <si>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</si>
  <si>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</si>
  <si>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</si>
  <si>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</si>
  <si>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</si>
  <si>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</si>
  <si>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</si>
  <si>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</si>
  <si>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</si>
  <si>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</si>
  <si>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</si>
  <si>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</si>
  <si>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</si>
  <si>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</si>
  <si>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</si>
  <si>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</si>
  <si>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</si>
  <si>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</si>
  <si>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</si>
  <si>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</si>
  <si>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</si>
  <si>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</si>
  <si>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</si>
  <si>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</si>
  <si>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</si>
  <si>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</si>
  <si>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</si>
  <si>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</si>
  <si>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</si>
  <si>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</si>
  <si>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</si>
  <si>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</si>
  <si>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</si>
  <si>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</si>
  <si>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</si>
  <si>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</si>
  <si>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</si>
  <si>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</si>
  <si>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</si>
  <si>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</si>
  <si>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</si>
  <si>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</si>
  <si>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</si>
  <si>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</si>
  <si>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</si>
  <si>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</si>
  <si>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</si>
  <si>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</si>
  <si>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</si>
  <si>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</si>
  <si>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</si>
  <si>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</si>
  <si>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</si>
  <si>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</si>
  <si>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</si>
  <si>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</si>
  <si>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</si>
  <si>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</si>
  <si>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</si>
  <si>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</si>
  <si>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</si>
  <si>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</si>
  <si>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</si>
  <si>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</si>
  <si>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</si>
  <si>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</si>
  <si>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</si>
  <si>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</si>
  <si>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</si>
  <si>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</si>
  <si>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</si>
  <si>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</si>
  <si>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</si>
  <si>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</si>
  <si>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</si>
  <si>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</si>
  <si>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</si>
  <si>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</si>
  <si>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</si>
  <si>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</si>
  <si>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</si>
  <si>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</si>
  <si>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</si>
  <si>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</si>
  <si>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</si>
  <si>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</si>
  <si>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</si>
  <si>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</si>
  <si>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</si>
  <si>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</si>
  <si>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</si>
  <si>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</si>
  <si>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</si>
  <si>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</si>
  <si>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</si>
  <si>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</si>
  <si>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</si>
  <si>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</si>
  <si>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</si>
  <si>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</si>
  <si>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</si>
  <si>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</si>
  <si>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</si>
  <si>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</si>
  <si>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</si>
  <si>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</si>
  <si>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</si>
  <si>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</si>
  <si>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</si>
  <si>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</si>
  <si>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</si>
  <si>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</si>
  <si>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</si>
  <si>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</si>
  <si>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</si>
  <si>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</si>
  <si>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</si>
  <si>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</si>
  <si>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</si>
  <si>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</si>
  <si>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</si>
  <si>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</si>
  <si>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</si>
  <si>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</si>
  <si>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</si>
  <si>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</si>
  <si>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</si>
  <si>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</si>
  <si>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</si>
  <si>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</si>
  <si>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</si>
  <si>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</si>
  <si>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</si>
  <si>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</si>
  <si>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</si>
  <si>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</si>
  <si>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</si>
  <si>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</si>
  <si>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</si>
  <si>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</si>
  <si>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</si>
  <si>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</si>
  <si>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</si>
  <si>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</si>
  <si>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</si>
  <si>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</si>
  <si>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</si>
  <si>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</si>
  <si>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</si>
  <si>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</si>
  <si>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</si>
  <si>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</si>
  <si>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</si>
  <si>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</si>
  <si>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</si>
  <si>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</si>
  <si>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</si>
  <si>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</si>
  <si>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</si>
  <si>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</si>
  <si>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</si>
  <si>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</si>
  <si>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</si>
  <si>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</si>
  <si>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</si>
  <si>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</si>
  <si>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</si>
  <si>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</si>
  <si>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</si>
  <si>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</si>
  <si>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</si>
  <si>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</si>
  <si>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</si>
  <si>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</si>
  <si>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</si>
  <si>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</si>
  <si>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</si>
  <si>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</si>
  <si>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</si>
  <si>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</si>
  <si>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</si>
  <si>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</si>
  <si>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</si>
  <si>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</si>
  <si>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</si>
  <si>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</si>
  <si>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</si>
  <si>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</si>
  <si>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</si>
  <si>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</si>
  <si>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</si>
  <si>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</si>
  <si>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</si>
  <si>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</si>
  <si>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</si>
  <si>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</si>
  <si>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</si>
  <si>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</si>
  <si>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</si>
  <si>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</si>
  <si>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</si>
  <si>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</si>
  <si>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</si>
  <si>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</si>
  <si>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</si>
  <si>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</si>
  <si>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</si>
  <si>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</si>
  <si>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</si>
  <si>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</si>
  <si>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</si>
  <si>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</si>
  <si>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</si>
  <si>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</si>
  <si>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</si>
  <si>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</si>
  <si>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</si>
  <si>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</si>
  <si>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</si>
  <si>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</si>
  <si>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</si>
  <si>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</si>
  <si>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</si>
  <si>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</si>
  <si>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</si>
  <si>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</si>
  <si>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</si>
  <si>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</si>
  <si>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</si>
  <si>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</si>
  <si>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</si>
  <si>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</si>
  <si>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</si>
  <si>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</si>
  <si>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</si>
  <si>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</si>
  <si>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</si>
  <si>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</si>
  <si>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</si>
  <si>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</si>
  <si>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</si>
  <si>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</si>
  <si>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</si>
  <si>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</si>
  <si>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</si>
  <si>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</si>
  <si>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</si>
  <si>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</si>
  <si>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</si>
  <si>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</si>
  <si>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</si>
  <si>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</si>
  <si>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</si>
  <si>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</si>
  <si>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</si>
  <si>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</si>
  <si>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</si>
  <si>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</si>
  <si>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</si>
  <si>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</si>
  <si>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</si>
  <si>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</si>
  <si>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</si>
  <si>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</si>
  <si>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</si>
  <si>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</si>
  <si>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</si>
  <si>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</si>
  <si>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</si>
  <si>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</si>
  <si>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</si>
  <si>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</si>
  <si>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</si>
  <si>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</si>
  <si>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</si>
  <si>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</si>
  <si>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</si>
  <si>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</si>
  <si>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</si>
  <si>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</si>
  <si>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</si>
  <si>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</si>
  <si>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</si>
  <si>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</si>
  <si>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</si>
  <si>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</si>
  <si>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</si>
  <si>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</si>
  <si>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</si>
  <si>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</si>
  <si>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</si>
  <si>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</si>
  <si>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</si>
  <si>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</si>
  <si>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</si>
  <si>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</si>
  <si>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</si>
  <si>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</si>
  <si>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</si>
  <si>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</si>
  <si>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</si>
  <si>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</si>
  <si>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</si>
  <si>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</si>
  <si>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</si>
  <si>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</si>
  <si>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</si>
  <si>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</si>
  <si>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</si>
  <si>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</si>
  <si>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</si>
  <si>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</si>
  <si>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</si>
  <si>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</si>
  <si>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</si>
  <si>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</si>
  <si>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</si>
  <si>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</si>
  <si>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</si>
  <si>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</si>
  <si>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</si>
  <si>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</si>
  <si>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</si>
  <si>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</si>
  <si>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</si>
  <si>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</si>
  <si>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</si>
  <si>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</si>
  <si>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</si>
  <si>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</si>
  <si>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</si>
  <si>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</si>
  <si>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</si>
  <si>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</si>
  <si>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</si>
  <si>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</si>
  <si>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</si>
  <si>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</si>
  <si>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</si>
  <si>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</si>
  <si>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</si>
  <si>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</si>
  <si>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</si>
  <si>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</si>
  <si>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</si>
  <si>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</si>
  <si>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</si>
  <si>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</si>
  <si>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</si>
  <si>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</si>
  <si>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</si>
  <si>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</si>
  <si>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</si>
  <si>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</si>
  <si>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</si>
  <si>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</si>
  <si>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</si>
  <si>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</si>
  <si>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</si>
  <si>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</si>
  <si>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</si>
  <si>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</si>
  <si>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</si>
  <si>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</si>
  <si>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</si>
  <si>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</si>
  <si>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</si>
  <si>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</si>
  <si>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</si>
  <si>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</si>
  <si>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</si>
  <si>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</si>
  <si>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</si>
  <si>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</si>
  <si>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</si>
  <si>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</si>
  <si>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</si>
  <si>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</si>
  <si>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</si>
  <si>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</si>
  <si>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</si>
  <si>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</si>
  <si>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</si>
  <si>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</si>
  <si>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</si>
  <si>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</si>
  <si>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</si>
  <si>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</si>
  <si>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</si>
  <si>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</si>
  <si>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</si>
  <si>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</si>
  <si>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</si>
  <si>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</si>
  <si>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</si>
  <si>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</si>
  <si>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</si>
  <si>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</si>
  <si>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</si>
  <si>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</si>
  <si>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</si>
  <si>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</si>
  <si>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</si>
  <si>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</si>
  <si>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</si>
  <si>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</si>
  <si>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</si>
  <si>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</si>
  <si>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</si>
  <si>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</si>
  <si>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</si>
  <si>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</si>
  <si>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</si>
  <si>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</si>
  <si>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</si>
  <si>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</si>
  <si>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</si>
  <si>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</si>
  <si>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</si>
  <si>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</si>
  <si>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</si>
  <si>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</si>
  <si>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</si>
  <si>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</si>
  <si>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</si>
  <si>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</si>
  <si>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</si>
  <si>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</si>
  <si>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</si>
  <si>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</si>
  <si>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</si>
  <si>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</si>
  <si>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</si>
  <si>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</si>
  <si>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</si>
  <si>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</si>
  <si>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</si>
  <si>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</si>
  <si>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</si>
  <si>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</si>
  <si>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</si>
  <si>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</si>
  <si>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</si>
  <si>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</si>
  <si>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</si>
  <si>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</si>
  <si>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</si>
  <si>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</si>
  <si>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</si>
  <si>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</si>
  <si>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</si>
  <si>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</si>
  <si>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</si>
  <si>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</si>
  <si>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</si>
  <si>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</si>
  <si>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</si>
  <si>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</si>
  <si>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</si>
  <si>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</si>
  <si>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</si>
  <si>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</si>
  <si>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</si>
  <si>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</si>
  <si>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</si>
  <si>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</si>
  <si>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</si>
  <si>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</si>
  <si>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</si>
  <si>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</si>
  <si>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</si>
  <si>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</si>
  <si>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</si>
  <si>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</si>
  <si>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</si>
  <si>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</si>
  <si>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</si>
  <si>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</si>
  <si>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</si>
  <si>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</si>
  <si>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</si>
  <si>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</si>
  <si>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</si>
  <si>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</si>
  <si>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</si>
  <si>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</si>
  <si>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</si>
  <si>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</si>
  <si>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</si>
  <si>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</si>
  <si>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</si>
  <si>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</si>
  <si>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</si>
  <si>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</si>
  <si>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</si>
  <si>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</si>
  <si>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</si>
  <si>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</si>
  <si>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</si>
  <si>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</si>
  <si>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</si>
  <si>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</si>
  <si>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</si>
  <si>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</si>
  <si>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</si>
  <si>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</si>
  <si>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</si>
  <si>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</si>
  <si>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</si>
  <si>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</si>
  <si>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</si>
  <si>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</si>
  <si>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</si>
  <si>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</si>
  <si>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</si>
  <si>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</si>
  <si>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</si>
  <si>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</si>
  <si>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</si>
  <si>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</si>
  <si>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</si>
  <si>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</si>
  <si>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</si>
  <si>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</si>
  <si>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</si>
  <si>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</si>
  <si>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</si>
  <si>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</si>
  <si>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</si>
  <si>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</si>
  <si>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</si>
  <si>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</si>
  <si>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</si>
  <si>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</si>
  <si>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</si>
  <si>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</si>
  <si>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</si>
  <si>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</si>
  <si>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</si>
  <si>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</si>
  <si>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</si>
  <si>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</si>
  <si>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</si>
  <si>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</si>
  <si>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</si>
  <si>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</si>
  <si>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</si>
  <si>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</si>
  <si>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</si>
  <si>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</si>
  <si>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</si>
  <si>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</si>
  <si>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</si>
  <si>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</si>
  <si>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</si>
  <si>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</si>
  <si>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</si>
  <si>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</si>
  <si>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</si>
  <si>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</si>
  <si>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</si>
  <si>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</si>
  <si>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</si>
  <si>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</si>
  <si>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</si>
  <si>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</si>
  <si>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</si>
  <si>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</si>
  <si>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</si>
  <si>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</si>
  <si>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</si>
  <si>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</si>
  <si>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</si>
  <si>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</si>
  <si>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</si>
  <si>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</si>
  <si>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</si>
  <si>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</si>
  <si>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</si>
  <si>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</si>
  <si>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</si>
  <si>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</si>
  <si>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</si>
  <si>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</si>
  <si>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</si>
  <si>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</si>
  <si>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</si>
  <si>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</si>
  <si>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</si>
  <si>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</si>
  <si>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</si>
  <si>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</si>
  <si>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</si>
  <si>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</si>
  <si>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</si>
  <si>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</si>
  <si>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</si>
  <si>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</si>
  <si>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</si>
  <si>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</si>
  <si>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</si>
  <si>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</si>
  <si>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</si>
  <si>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</si>
  <si>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</si>
  <si>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</si>
  <si>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</si>
  <si>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</si>
  <si>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</si>
  <si>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</si>
  <si>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</si>
  <si>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</si>
  <si>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</si>
  <si>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</si>
  <si>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</si>
  <si>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</si>
  <si>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</si>
  <si>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</si>
  <si>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</si>
  <si>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</si>
  <si>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</si>
  <si>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</si>
  <si>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</si>
  <si>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</si>
  <si>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</si>
  <si>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</si>
  <si>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</si>
  <si>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</si>
  <si>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</si>
  <si>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</si>
  <si>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</si>
  <si>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</si>
  <si>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</si>
  <si>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</si>
  <si>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</si>
  <si>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</si>
  <si>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</si>
  <si>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</si>
  <si>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</si>
  <si>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</si>
  <si>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</si>
  <si>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</si>
  <si>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</si>
  <si>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</si>
  <si>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</si>
  <si>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</si>
  <si>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</si>
  <si>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</si>
  <si>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</si>
  <si>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</si>
  <si>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</si>
  <si>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</si>
  <si>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</si>
  <si>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</si>
  <si>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</si>
  <si>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</si>
  <si>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</si>
  <si>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</si>
  <si>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</si>
  <si>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</si>
  <si>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</si>
  <si>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</si>
  <si>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</si>
  <si>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</si>
  <si>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</si>
  <si>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</si>
  <si>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</si>
  <si>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</si>
  <si>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</si>
  <si>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</si>
  <si>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</si>
  <si>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</si>
  <si>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</si>
  <si>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</si>
  <si>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</si>
  <si>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</si>
  <si>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</si>
  <si>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</si>
  <si>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</si>
  <si>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</si>
  <si>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</si>
  <si>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</si>
  <si>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</si>
  <si>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</si>
  <si>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</si>
  <si>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</si>
  <si>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</si>
  <si>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</si>
  <si>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</si>
  <si>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</si>
  <si>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</si>
  <si>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</si>
  <si>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</si>
  <si>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</si>
  <si>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</si>
  <si>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</si>
  <si>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</si>
  <si>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</si>
  <si>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</si>
  <si>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</si>
  <si>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</si>
  <si>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</si>
  <si>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</si>
  <si>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</si>
  <si>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</si>
  <si>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</si>
  <si>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</si>
  <si>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</si>
  <si>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</si>
  <si>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</si>
  <si>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</si>
  <si>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</si>
  <si>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</si>
  <si>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</si>
  <si>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</si>
  <si>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</si>
  <si>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</si>
  <si>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</si>
  <si>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</si>
  <si>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</si>
  <si>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</si>
  <si>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</si>
  <si>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</si>
  <si>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</si>
  <si>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</si>
  <si>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</si>
  <si>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</si>
  <si>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</si>
  <si>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</si>
  <si>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</si>
  <si>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</si>
  <si>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</si>
  <si>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</si>
  <si>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</si>
  <si>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</si>
  <si>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</si>
  <si>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</si>
  <si>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</si>
  <si>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</si>
  <si>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</si>
  <si>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</si>
  <si>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</si>
  <si>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</si>
  <si>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</si>
  <si>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</si>
  <si>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</si>
  <si>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</si>
  <si>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</si>
  <si>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</si>
  <si>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</si>
  <si>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</si>
  <si>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</si>
  <si>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</si>
  <si>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</si>
  <si>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</si>
  <si>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</si>
  <si>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</si>
  <si>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</si>
  <si>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</si>
  <si>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</si>
  <si>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</si>
  <si>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</si>
  <si>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</si>
  <si>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</si>
  <si>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</si>
  <si>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</si>
  <si>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</si>
  <si>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</si>
  <si>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</si>
  <si>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</si>
  <si>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</si>
  <si>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</si>
  <si>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</si>
  <si>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</si>
  <si>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</si>
  <si>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</si>
  <si>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</si>
  <si>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</si>
  <si>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</si>
  <si>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</si>
  <si>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</si>
  <si>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</si>
  <si>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</si>
  <si>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</si>
  <si>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</si>
  <si>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</si>
  <si>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</si>
  <si>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</si>
  <si>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</si>
  <si>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</si>
  <si>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</si>
  <si>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</si>
  <si>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</si>
  <si>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</si>
  <si>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</si>
  <si>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</si>
  <si>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</si>
  <si>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</si>
  <si>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</si>
  <si>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</si>
  <si>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</si>
  <si>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</si>
  <si>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</si>
  <si>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</si>
  <si>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</si>
  <si>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</si>
  <si>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</si>
  <si>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</si>
  <si>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</si>
  <si>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</si>
  <si>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</si>
  <si>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</si>
  <si>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</si>
  <si>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</si>
  <si>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</si>
  <si>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</si>
  <si>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</si>
  <si>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</si>
  <si>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</si>
  <si>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</si>
  <si>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</si>
  <si>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</si>
  <si>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</si>
  <si>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</si>
  <si>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</si>
  <si>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</si>
  <si>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</si>
  <si>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</si>
  <si>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</si>
  <si>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</si>
  <si>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</si>
  <si>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</si>
  <si>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</si>
  <si>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</si>
  <si>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</si>
  <si>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</si>
  <si>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</si>
  <si>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</si>
  <si>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</si>
  <si>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</si>
  <si>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</si>
  <si>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</si>
  <si>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</si>
  <si>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</si>
  <si>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</si>
  <si>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</si>
  <si>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</si>
  <si>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</si>
  <si>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</si>
  <si>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</si>
  <si>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</si>
  <si>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</si>
  <si>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</si>
  <si>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</si>
  <si>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</si>
  <si>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</si>
  <si>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</si>
  <si>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</si>
  <si>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</si>
  <si>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</si>
  <si>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</si>
  <si>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</si>
  <si>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</si>
  <si>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</si>
  <si>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</si>
  <si>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</si>
  <si>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</si>
  <si>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</si>
  <si>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</si>
  <si>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</si>
  <si>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</si>
  <si>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</si>
  <si>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</si>
  <si>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</si>
  <si>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</si>
  <si>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</si>
  <si>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</si>
  <si>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</si>
  <si>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</si>
  <si>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</si>
  <si>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</si>
  <si>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</si>
  <si>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</si>
  <si>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</si>
  <si>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</si>
  <si>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</si>
  <si>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</si>
  <si>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</si>
  <si>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</si>
  <si>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</si>
  <si>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</si>
  <si>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</si>
  <si>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</si>
  <si>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</si>
  <si>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</si>
  <si>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</si>
  <si>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</si>
  <si>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</si>
  <si>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</si>
  <si>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</si>
  <si>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</si>
  <si>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</si>
  <si>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</si>
  <si>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</si>
  <si>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</si>
  <si>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</si>
  <si>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</si>
  <si>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</si>
  <si>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</si>
  <si>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</si>
  <si>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</si>
  <si>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</si>
  <si>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</si>
  <si>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</si>
  <si>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</si>
  <si>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</si>
  <si>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</si>
  <si>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</si>
  <si>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</si>
  <si>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</si>
  <si>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</si>
  <si>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</si>
  <si>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</si>
  <si>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</si>
  <si>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</si>
  <si>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</si>
  <si>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</si>
  <si>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</si>
  <si>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</si>
  <si>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</si>
  <si>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</si>
  <si>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</si>
  <si>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</si>
  <si>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</si>
  <si>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</si>
  <si>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</si>
  <si>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</si>
  <si>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</si>
  <si>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</si>
  <si>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</si>
  <si>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</si>
  <si>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</si>
  <si>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</si>
  <si>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</si>
  <si>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</si>
  <si>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</si>
  <si>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</si>
  <si>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</si>
  <si>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</si>
  <si>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</si>
  <si>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</si>
  <si>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</si>
  <si>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</si>
  <si>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</si>
  <si>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</si>
  <si>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</si>
  <si>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</si>
  <si>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</si>
  <si>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</si>
  <si>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</si>
  <si>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</si>
  <si>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</si>
  <si>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</si>
  <si>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</si>
  <si>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</si>
  <si>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</si>
  <si>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</si>
  <si>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</si>
  <si>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</si>
  <si>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</si>
  <si>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</si>
  <si>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</si>
  <si>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</si>
  <si>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</si>
  <si>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</si>
  <si>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</si>
  <si>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</si>
  <si>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</si>
  <si>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</si>
  <si>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</si>
  <si>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</si>
  <si>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</si>
  <si>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</si>
  <si>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</si>
  <si>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</si>
  <si>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</si>
  <si>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</si>
  <si>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</si>
  <si>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</si>
  <si>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</si>
  <si>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</si>
  <si>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</si>
  <si>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</si>
  <si>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</si>
  <si>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</si>
  <si>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</si>
  <si>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</si>
  <si>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</si>
  <si>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</si>
  <si>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</si>
  <si>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</si>
  <si>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</si>
  <si>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</si>
  <si>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</si>
  <si>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</si>
  <si>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</si>
  <si>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</si>
  <si>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</si>
  <si>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</si>
  <si>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</si>
  <si>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</si>
  <si>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</si>
  <si>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</si>
  <si>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</si>
  <si>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</si>
  <si>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</si>
  <si>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</si>
  <si>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</si>
  <si>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</si>
  <si>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</si>
  <si>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</si>
  <si>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</si>
  <si>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</si>
  <si>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</si>
  <si>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</si>
  <si>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</si>
  <si>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</si>
  <si>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</si>
  <si>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</si>
  <si>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</si>
  <si>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</si>
  <si>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</si>
  <si>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</si>
  <si>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</si>
  <si>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</si>
  <si>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</si>
  <si>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</si>
  <si>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</si>
  <si>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</si>
  <si>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</si>
  <si>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</si>
  <si>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</si>
  <si>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</si>
  <si>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</si>
  <si>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</si>
  <si>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</si>
  <si>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</si>
  <si>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</si>
  <si>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</si>
  <si>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</si>
  <si>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</si>
  <si>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</si>
  <si>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</si>
  <si>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</si>
  <si>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</si>
  <si>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</si>
  <si>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</si>
  <si>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</si>
  <si>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</si>
  <si>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</si>
  <si>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</si>
  <si>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</si>
  <si>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</si>
  <si>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</si>
  <si>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</si>
  <si>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</si>
  <si>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</si>
  <si>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</si>
  <si>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</si>
  <si>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</si>
  <si>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</si>
  <si>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</si>
  <si>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</si>
  <si>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</si>
  <si>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</si>
  <si>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</si>
  <si>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</si>
  <si>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</si>
  <si>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</si>
  <si>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</si>
  <si>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</si>
  <si>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</si>
  <si>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</si>
  <si>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</si>
  <si>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</si>
  <si>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</si>
  <si>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</si>
  <si>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</si>
  <si>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</si>
  <si>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</si>
  <si>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</si>
  <si>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</si>
  <si>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</si>
  <si>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</si>
  <si>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</si>
  <si>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</si>
  <si>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</si>
  <si>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</si>
  <si>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</si>
  <si>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</si>
  <si>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</si>
  <si>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</si>
  <si>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</si>
  <si>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</si>
  <si>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</si>
  <si>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</si>
  <si>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</si>
  <si>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</si>
  <si>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</si>
  <si>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</si>
  <si>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</si>
  <si>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</si>
  <si>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</si>
  <si>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</si>
  <si>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</si>
  <si>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</si>
  <si>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</si>
  <si>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</si>
  <si>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</si>
  <si>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</si>
  <si>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</si>
  <si>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</si>
  <si>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</si>
  <si>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</si>
  <si>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</si>
  <si>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</si>
  <si>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</si>
  <si>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</si>
  <si>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</si>
  <si>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</si>
  <si>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</si>
  <si>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</si>
  <si>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</si>
  <si>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</si>
  <si>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</si>
  <si>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</si>
  <si>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</si>
  <si>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</si>
  <si>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</si>
  <si>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</si>
  <si>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</si>
  <si>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</si>
  <si>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</si>
  <si>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</si>
  <si>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</si>
  <si>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</si>
  <si>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</si>
  <si>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</si>
  <si>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</si>
  <si>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</si>
  <si>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</si>
  <si>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</si>
  <si>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</si>
  <si>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</si>
  <si>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</si>
  <si>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</si>
  <si>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</si>
  <si>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</si>
  <si>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</si>
  <si>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</si>
  <si>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</si>
  <si>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</si>
  <si>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</si>
  <si>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</si>
  <si>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</si>
  <si>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</si>
  <si>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</si>
  <si>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</si>
  <si>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</si>
  <si>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</si>
  <si>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</si>
  <si>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</si>
  <si>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</si>
  <si>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</si>
  <si>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</si>
  <si>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</si>
  <si>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</si>
  <si>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</si>
  <si>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</si>
  <si>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</si>
  <si>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</si>
  <si>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</si>
  <si>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</si>
  <si>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</si>
  <si>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</si>
  <si>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</si>
  <si>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</si>
  <si>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</si>
  <si>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</si>
  <si>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</si>
  <si>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</si>
  <si>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</si>
  <si>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</si>
  <si>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</si>
  <si>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</si>
  <si>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</si>
  <si>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</si>
  <si>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</si>
  <si>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</si>
  <si>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</si>
  <si>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</si>
  <si>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</si>
  <si>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</si>
  <si>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</si>
  <si>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</si>
  <si>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</si>
  <si>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</si>
  <si>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</si>
  <si>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</si>
  <si>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</si>
  <si>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</si>
  <si>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</si>
  <si>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</si>
  <si>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</si>
  <si>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</si>
  <si>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</si>
  <si>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</si>
  <si>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</si>
  <si>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</si>
  <si>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</si>
  <si>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</si>
  <si>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</si>
  <si>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</si>
  <si>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</si>
  <si>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</si>
  <si>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</si>
  <si>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</si>
  <si>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</si>
  <si>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</si>
  <si>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</si>
  <si>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</si>
  <si>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</si>
  <si>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</si>
  <si>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</si>
  <si>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</si>
  <si>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</si>
  <si>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</si>
  <si>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</si>
  <si>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</si>
  <si>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</si>
  <si>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</si>
  <si>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</si>
  <si>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</si>
  <si>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</si>
  <si>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</si>
  <si>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</si>
  <si>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</si>
  <si>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</si>
  <si>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</si>
  <si>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</si>
  <si>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</si>
  <si>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</si>
  <si>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</si>
  <si>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</si>
  <si>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</si>
  <si>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</si>
  <si>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</si>
  <si>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</si>
  <si>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</si>
  <si>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</si>
  <si>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</si>
  <si>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</si>
  <si>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</si>
  <si>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</si>
  <si>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</si>
  <si>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</si>
  <si>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</si>
  <si>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</si>
  <si>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</si>
  <si>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</si>
  <si>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</si>
  <si>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</si>
  <si>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</si>
  <si>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</si>
  <si>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</si>
  <si>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</si>
  <si>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</si>
  <si>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</si>
  <si>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</si>
  <si>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</si>
  <si>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</si>
  <si>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</si>
  <si>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</si>
  <si>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</si>
  <si>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</si>
  <si>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</si>
  <si>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</si>
  <si>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</si>
  <si>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</si>
  <si>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</si>
  <si>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</si>
  <si>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</si>
  <si>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</si>
  <si>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</si>
  <si>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</si>
  <si>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</si>
  <si>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</si>
  <si>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</si>
  <si>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</si>
  <si>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</si>
  <si>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</si>
  <si>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</si>
  <si>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</si>
  <si>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</si>
  <si>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</si>
  <si>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</si>
  <si>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</si>
  <si>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</si>
  <si>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</si>
  <si>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</si>
  <si>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</si>
  <si>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</si>
  <si>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</si>
  <si>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</si>
  <si>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</si>
  <si>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</si>
  <si>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</si>
  <si>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</si>
  <si>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</si>
  <si>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</si>
  <si>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</si>
  <si>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</si>
  <si>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</si>
  <si>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</si>
  <si>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</si>
  <si>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</si>
  <si>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</si>
  <si>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</si>
  <si>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</si>
  <si>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</si>
  <si>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</si>
  <si>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</si>
  <si>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</si>
  <si>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</si>
  <si>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</si>
  <si>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</si>
  <si>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</si>
  <si>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</si>
  <si>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</si>
  <si>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</si>
  <si>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</si>
  <si>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</si>
  <si>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</si>
  <si>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</si>
  <si>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</si>
  <si>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</si>
  <si>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</si>
  <si>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</si>
  <si>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</si>
  <si>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</si>
  <si>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</si>
  <si>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</si>
  <si>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</si>
  <si>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</si>
  <si>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</si>
  <si>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</si>
  <si>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</si>
  <si>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</si>
  <si>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</si>
  <si>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</si>
  <si>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</si>
  <si>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</si>
  <si>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</si>
  <si>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</si>
  <si>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</si>
  <si>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</si>
  <si>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</si>
  <si>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</si>
  <si>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</si>
  <si>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</si>
  <si>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</si>
  <si>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</si>
  <si>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</si>
  <si>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</si>
  <si>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</si>
  <si>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</si>
  <si>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</si>
  <si>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</si>
  <si>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</si>
  <si>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</si>
  <si>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</si>
  <si>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</si>
  <si>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</si>
  <si>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</si>
  <si>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</si>
  <si>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</si>
  <si>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</si>
  <si>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</si>
  <si>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</si>
  <si>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</si>
  <si>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</si>
  <si>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</si>
  <si>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</si>
  <si>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</si>
  <si>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</si>
  <si>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</si>
  <si>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</si>
  <si>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</si>
  <si>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</si>
  <si>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</si>
  <si>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</si>
  <si>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</si>
  <si>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</si>
  <si>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</si>
  <si>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</si>
  <si>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</si>
  <si>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</si>
  <si>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</si>
  <si>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</si>
  <si>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</si>
  <si>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</si>
  <si>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</si>
  <si>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</si>
  <si>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</si>
  <si>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</si>
  <si>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</si>
  <si>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</si>
  <si>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</si>
  <si>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</si>
  <si>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</si>
  <si>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</si>
  <si>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</si>
  <si>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</si>
  <si>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</si>
  <si>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</si>
  <si>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</si>
  <si>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</si>
  <si>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</si>
  <si>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</si>
  <si>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</si>
  <si>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</si>
  <si>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</si>
  <si>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</si>
  <si>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</si>
  <si>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</si>
  <si>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</si>
  <si>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</si>
  <si>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</si>
  <si>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</si>
  <si>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</si>
  <si>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</si>
  <si>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</si>
  <si>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</si>
  <si>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</si>
  <si>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</si>
  <si>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</si>
  <si>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</si>
  <si>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</si>
  <si>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</si>
  <si>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</si>
  <si>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</si>
  <si>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</si>
  <si>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</si>
  <si>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</si>
  <si>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</si>
  <si>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</si>
  <si>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</si>
  <si>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</si>
  <si>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</si>
  <si>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</si>
  <si>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</si>
  <si>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</si>
  <si>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</si>
  <si>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</si>
  <si>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</si>
  <si>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</si>
  <si>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</si>
  <si>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</si>
  <si>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</si>
  <si>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</si>
  <si>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</si>
  <si>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</si>
  <si>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</si>
  <si>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</si>
  <si>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</si>
  <si>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</si>
  <si>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</si>
  <si>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</si>
  <si>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</si>
  <si>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</si>
  <si>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</si>
  <si>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</si>
  <si>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</si>
  <si>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</si>
  <si>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</si>
  <si>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</si>
  <si>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</si>
  <si>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</si>
  <si>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</si>
  <si>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</si>
  <si>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</si>
  <si>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</si>
  <si>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</si>
  <si>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</si>
  <si>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</si>
  <si>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</si>
  <si>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</si>
  <si>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</si>
  <si>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</si>
  <si>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</si>
  <si>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</si>
  <si>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</si>
  <si>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</si>
  <si>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</si>
  <si>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</si>
  <si>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</si>
  <si>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</si>
  <si>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</si>
  <si>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</si>
  <si>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</si>
  <si>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</si>
  <si>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</si>
  <si>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</si>
  <si>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</si>
  <si>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</si>
  <si>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</si>
  <si>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</si>
  <si>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</si>
  <si>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</si>
  <si>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</si>
  <si>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</si>
  <si>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</si>
  <si>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</si>
  <si>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</si>
  <si>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</si>
  <si>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</si>
  <si>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</si>
  <si>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</si>
  <si>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</si>
  <si>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</si>
  <si>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</si>
  <si>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</si>
  <si>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</si>
  <si>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</si>
  <si>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</si>
  <si>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</si>
  <si>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</si>
  <si>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</si>
  <si>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</si>
  <si>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</si>
  <si>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</si>
  <si>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</si>
  <si>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</si>
  <si>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</si>
  <si>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</si>
  <si>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</si>
  <si>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</si>
  <si>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</si>
  <si>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</si>
  <si>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</si>
  <si>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</si>
  <si>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</si>
  <si>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</si>
  <si>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</si>
  <si>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</si>
  <si>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</si>
  <si>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</si>
  <si>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</si>
  <si>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</si>
  <si>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</si>
  <si>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</si>
  <si>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</si>
  <si>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</si>
  <si>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</si>
  <si>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</si>
  <si>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</si>
  <si>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</si>
  <si>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</si>
  <si>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</si>
  <si>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</si>
  <si>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</si>
  <si>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</si>
  <si>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</si>
  <si>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</si>
  <si>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</si>
  <si>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</si>
  <si>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</si>
  <si>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</si>
  <si>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</si>
  <si>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</si>
  <si>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</si>
  <si>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</si>
  <si>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</si>
  <si>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</si>
  <si>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</si>
  <si>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</si>
  <si>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</si>
  <si>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</si>
  <si>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</si>
  <si>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</si>
  <si>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</si>
  <si>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</si>
  <si>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</si>
  <si>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</si>
  <si>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</si>
  <si>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</si>
  <si>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</si>
  <si>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</si>
  <si>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</si>
  <si>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</si>
  <si>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</si>
  <si>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</si>
  <si>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</si>
  <si>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</si>
  <si>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</si>
  <si>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</si>
  <si>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</si>
  <si>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</si>
  <si>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</si>
  <si>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</si>
  <si>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</si>
  <si>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</si>
  <si>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</si>
  <si>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</si>
  <si>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</si>
  <si>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</si>
  <si>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</si>
  <si>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</si>
  <si>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</si>
  <si>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</si>
  <si>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</si>
  <si>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</si>
  <si>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</si>
  <si>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</si>
  <si>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</si>
  <si>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</si>
  <si>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</si>
  <si>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</si>
  <si>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</si>
  <si>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</si>
  <si>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</si>
  <si>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</si>
  <si>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</si>
  <si>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</si>
  <si>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</si>
  <si>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</si>
  <si>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</si>
  <si>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</si>
  <si>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</si>
  <si>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</si>
  <si>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</si>
  <si>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</si>
  <si>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</si>
  <si>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</si>
  <si>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</si>
  <si>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</si>
  <si>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</si>
  <si>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</si>
  <si>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</si>
  <si>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</si>
  <si>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</si>
  <si>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</si>
  <si>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</si>
  <si>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</si>
  <si>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</si>
  <si>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</si>
  <si>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</si>
  <si>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</si>
  <si>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</si>
  <si>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</si>
  <si>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</si>
  <si>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</si>
  <si>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</si>
  <si>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</si>
  <si>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</si>
  <si>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</si>
  <si>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</si>
  <si>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</si>
  <si>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</si>
  <si>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</si>
  <si>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</si>
  <si>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</si>
  <si>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</si>
  <si>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</si>
  <si>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</si>
  <si>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</si>
  <si>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</si>
  <si>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</si>
  <si>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</si>
  <si>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</si>
  <si>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</si>
  <si>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</si>
  <si>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</si>
  <si>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</si>
  <si>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</si>
  <si>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</si>
  <si>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</si>
  <si>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</si>
  <si>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</si>
  <si>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</si>
  <si>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</si>
  <si>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</si>
  <si>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</si>
  <si>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</si>
  <si>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</si>
  <si>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</si>
  <si>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</si>
  <si>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</si>
  <si>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</si>
  <si>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</si>
  <si>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</si>
  <si>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</si>
  <si>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</si>
  <si>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</si>
  <si>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</si>
  <si>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</si>
  <si>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</si>
  <si>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</si>
  <si>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</si>
  <si>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</si>
  <si>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</si>
  <si>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</si>
  <si>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</si>
  <si>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</si>
  <si>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</si>
  <si>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</si>
  <si>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</si>
  <si>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</si>
  <si>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</si>
  <si>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</si>
  <si>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</si>
  <si>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</si>
  <si>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</si>
  <si>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</si>
  <si>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</si>
  <si>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</si>
  <si>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</si>
  <si>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</si>
  <si>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</si>
  <si>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</si>
  <si>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</si>
  <si>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</si>
  <si>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</si>
  <si>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</si>
  <si>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</si>
  <si>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</si>
  <si>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</si>
  <si>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</si>
  <si>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</si>
  <si>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</si>
  <si>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</si>
  <si>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</si>
  <si>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</si>
  <si>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</si>
  <si>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</si>
  <si>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</si>
  <si>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</si>
  <si>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</si>
  <si>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</si>
  <si>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</si>
  <si>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</si>
  <si>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</si>
  <si>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</si>
  <si>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</si>
  <si>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</si>
  <si>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</si>
  <si>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</si>
  <si>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</si>
  <si>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</si>
  <si>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</si>
  <si>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</si>
  <si>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</si>
  <si>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</si>
  <si>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</si>
  <si>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</si>
  <si>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</si>
  <si>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</si>
  <si>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</si>
  <si>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</si>
  <si>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</si>
  <si>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</si>
  <si>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</si>
  <si>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</si>
  <si>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</si>
  <si>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</si>
  <si>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</si>
  <si>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</si>
  <si>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</si>
  <si>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</si>
  <si>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</si>
  <si>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</si>
  <si>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</si>
  <si>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</si>
  <si>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</si>
  <si>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</si>
  <si>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</si>
  <si>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</si>
  <si>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</si>
  <si>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</si>
  <si>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</si>
  <si>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</si>
  <si>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</si>
  <si>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</si>
  <si>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</si>
  <si>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</si>
  <si>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</si>
  <si>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</si>
  <si>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</si>
  <si>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</si>
  <si>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</si>
  <si>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</si>
  <si>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</si>
  <si>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</si>
  <si>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</si>
  <si>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</si>
  <si>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</si>
  <si>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</si>
  <si>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</si>
  <si>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</si>
  <si>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</si>
  <si>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</si>
  <si>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</si>
  <si>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</si>
  <si>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</si>
  <si>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</si>
  <si>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</si>
  <si>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</si>
  <si>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</si>
  <si>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</si>
  <si>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</si>
  <si>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</si>
  <si>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</si>
  <si>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</si>
  <si>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</si>
  <si>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</si>
  <si>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</si>
  <si>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</si>
  <si>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</si>
  <si>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</si>
  <si>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</si>
  <si>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</si>
  <si>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</si>
  <si>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</si>
  <si>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</si>
  <si>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</si>
  <si>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</si>
  <si>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</si>
  <si>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</si>
  <si>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</si>
  <si>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</si>
  <si>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</si>
  <si>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</si>
  <si>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</si>
  <si>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</si>
  <si>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</si>
  <si>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</si>
  <si>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</si>
  <si>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</si>
  <si>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</si>
  <si>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</si>
  <si>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</si>
  <si>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</si>
  <si>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</si>
  <si>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</si>
  <si>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</si>
  <si>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</si>
  <si>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</si>
  <si>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</si>
  <si>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</si>
  <si>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</si>
  <si>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</si>
  <si>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</si>
  <si>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</si>
  <si>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</si>
  <si>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</si>
  <si>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</si>
  <si>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</si>
  <si>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</si>
  <si>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</si>
  <si>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</si>
  <si>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</si>
  <si>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</si>
  <si>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</si>
  <si>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</si>
  <si>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</si>
  <si>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</si>
  <si>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</si>
  <si>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</si>
  <si>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</si>
  <si>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</si>
  <si>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</si>
  <si>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</si>
  <si>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</si>
  <si>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</si>
  <si>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</si>
  <si>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</si>
  <si>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</si>
  <si>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</si>
  <si>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</si>
  <si>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</si>
  <si>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</si>
  <si>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</si>
  <si>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</si>
  <si>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</si>
  <si>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</si>
  <si>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</si>
  <si>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</si>
  <si>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</si>
  <si>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</si>
  <si>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</si>
  <si>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</si>
  <si>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</si>
  <si>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</si>
  <si>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</si>
  <si>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</si>
  <si>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</si>
  <si>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</si>
  <si>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</si>
  <si>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</si>
  <si>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</si>
  <si>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</si>
  <si>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</si>
  <si>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</si>
  <si>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</si>
  <si>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</si>
  <si>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</si>
  <si>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</si>
  <si>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</si>
  <si>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</si>
  <si>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</si>
  <si>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</si>
  <si>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</si>
  <si>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</si>
  <si>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</si>
  <si>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</si>
  <si>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</si>
  <si>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</si>
  <si>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</si>
  <si>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</si>
  <si>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</si>
  <si>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</si>
  <si>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</si>
  <si>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</si>
  <si>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</si>
  <si>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</si>
  <si>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</si>
  <si>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</si>
  <si>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</si>
  <si>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</si>
  <si>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</si>
  <si>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</si>
  <si>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</si>
  <si>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</si>
  <si>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</si>
  <si>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</si>
  <si>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</si>
  <si>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</si>
  <si>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</si>
  <si>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</si>
  <si>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</si>
  <si>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</si>
  <si>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</si>
  <si>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</si>
  <si>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</si>
  <si>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</si>
  <si>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</si>
  <si>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</si>
  <si>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</si>
  <si>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</si>
  <si>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</si>
  <si>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</si>
  <si>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</si>
  <si>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</si>
  <si>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</si>
  <si>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</si>
  <si>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</si>
  <si>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</si>
  <si>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</si>
  <si>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</si>
  <si>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</si>
  <si>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</si>
  <si>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</si>
  <si>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</si>
  <si>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</si>
  <si>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</si>
  <si>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</si>
  <si>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</si>
  <si>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</si>
  <si>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</si>
  <si>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</si>
  <si>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</si>
  <si>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</si>
  <si>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</si>
  <si>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</si>
  <si>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</si>
  <si>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</si>
  <si>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</si>
  <si>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</si>
  <si>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</si>
  <si>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</si>
  <si>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</si>
  <si>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</si>
  <si>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</si>
  <si>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</si>
  <si>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</si>
  <si>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</si>
  <si>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</si>
  <si>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</si>
  <si>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</si>
  <si>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</si>
  <si>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</si>
  <si>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</si>
  <si>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</si>
  <si>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</si>
  <si>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</si>
  <si>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</si>
  <si>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</si>
  <si>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</si>
  <si>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</si>
  <si>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</si>
  <si>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</si>
  <si>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</si>
  <si>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</si>
  <si>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</si>
  <si>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</si>
  <si>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</si>
  <si>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</si>
  <si>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</si>
  <si>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</si>
  <si>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</si>
  <si>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</si>
  <si>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</si>
  <si>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</si>
  <si>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</si>
  <si>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</si>
  <si>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</si>
  <si>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</si>
  <si>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</si>
  <si>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</si>
  <si>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</si>
  <si>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</si>
  <si>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</si>
  <si>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</si>
  <si>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</si>
  <si>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</si>
  <si>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</si>
  <si>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</si>
  <si>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</si>
  <si>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</si>
  <si>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</si>
  <si>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</si>
  <si>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</si>
  <si>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</si>
  <si>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</si>
  <si>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</si>
  <si>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</si>
  <si>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</si>
  <si>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</si>
  <si>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</si>
  <si>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</si>
  <si>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</si>
  <si>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</si>
  <si>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</si>
  <si>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</si>
  <si>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</si>
  <si>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</si>
  <si>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</si>
  <si>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</si>
  <si>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</si>
  <si>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</si>
  <si>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</si>
  <si>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</si>
  <si>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</si>
  <si>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</si>
  <si>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</si>
  <si>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</si>
  <si>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</si>
  <si>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</si>
  <si>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</si>
  <si>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</si>
  <si>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</si>
  <si>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</si>
  <si>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</si>
  <si>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</si>
  <si>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</si>
  <si>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</si>
  <si>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</si>
  <si>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</si>
  <si>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</si>
  <si>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</si>
  <si>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</si>
  <si>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</si>
  <si>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</si>
  <si>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</si>
  <si>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</si>
  <si>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</si>
  <si>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</si>
  <si>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</si>
  <si>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</si>
  <si>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</si>
  <si>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</si>
  <si>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</si>
  <si>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</si>
  <si>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</si>
  <si>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</si>
  <si>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</si>
  <si>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</si>
  <si>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</si>
  <si>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</si>
  <si>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</si>
  <si>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</si>
  <si>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</si>
  <si>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</si>
  <si>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</si>
  <si>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</si>
  <si>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</si>
  <si>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</si>
  <si>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</si>
  <si>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</si>
  <si>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</si>
  <si>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</si>
  <si>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</si>
  <si>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</si>
  <si>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</si>
  <si>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</si>
  <si>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</si>
  <si>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</si>
  <si>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</si>
  <si>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</si>
  <si>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</si>
  <si>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</si>
  <si>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</si>
  <si>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</si>
  <si>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</si>
  <si>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</si>
  <si>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</si>
  <si>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</si>
  <si>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</si>
  <si>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</si>
  <si>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</si>
  <si>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</si>
  <si>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</si>
  <si>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</si>
  <si>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</si>
  <si>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</si>
  <si>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</si>
  <si>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</si>
  <si>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</si>
  <si>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</si>
  <si>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</si>
  <si>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</si>
  <si>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</si>
  <si>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</si>
  <si>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</si>
  <si>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</si>
  <si>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</si>
  <si>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</si>
  <si>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</si>
  <si>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</si>
  <si>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</si>
  <si>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</si>
  <si>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</si>
  <si>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</si>
  <si>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</si>
  <si>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</si>
  <si>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</si>
  <si>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</si>
  <si>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</si>
  <si>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</si>
  <si>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</si>
  <si>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</si>
  <si>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</si>
  <si>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</si>
  <si>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</si>
  <si>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</si>
  <si>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</si>
  <si>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</si>
  <si>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</si>
  <si>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</si>
  <si>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</si>
  <si>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</si>
  <si>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</si>
  <si>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</si>
  <si>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</si>
  <si>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</si>
  <si>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</si>
  <si>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</si>
  <si>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</si>
  <si>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</si>
  <si>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</si>
  <si>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</si>
  <si>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</si>
  <si>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</si>
  <si>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</si>
  <si>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</si>
  <si>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</si>
  <si>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</si>
  <si>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</si>
  <si>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</si>
  <si>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</si>
  <si>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</si>
  <si>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</si>
  <si>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</si>
  <si>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</si>
  <si>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</si>
  <si>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</si>
  <si>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</si>
  <si>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</si>
  <si>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</si>
  <si>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</si>
  <si>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</si>
  <si>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</si>
  <si>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</si>
  <si>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</si>
  <si>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</si>
  <si>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</si>
  <si>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</si>
  <si>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</si>
  <si>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</si>
  <si>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</si>
  <si>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</si>
  <si>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</si>
  <si>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</si>
  <si>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</si>
  <si>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</si>
  <si>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</si>
  <si>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</si>
  <si>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</si>
  <si>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</si>
  <si>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</si>
  <si>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</si>
  <si>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</si>
  <si>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</si>
  <si>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</si>
  <si>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</si>
  <si>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</si>
  <si>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</si>
  <si>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</si>
  <si>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</si>
  <si>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</si>
  <si>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</si>
  <si>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</si>
  <si>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</si>
  <si>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</si>
  <si>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</si>
  <si>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</si>
  <si>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</si>
  <si>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</si>
  <si>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</si>
  <si>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</si>
  <si>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</si>
  <si>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</si>
  <si>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</si>
  <si>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</si>
  <si>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</si>
  <si>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</si>
  <si>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</si>
  <si>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</si>
  <si>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</si>
  <si>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</si>
  <si>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</si>
  <si>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</si>
  <si>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</si>
  <si>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</si>
  <si>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</si>
  <si>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</si>
  <si>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</si>
  <si>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</si>
  <si>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</si>
  <si>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</si>
  <si>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</si>
  <si>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</si>
  <si>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</si>
  <si>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</si>
  <si>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</si>
  <si>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</si>
  <si>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</si>
  <si>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</si>
  <si>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</si>
  <si>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</si>
  <si>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</si>
  <si>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</si>
  <si>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</si>
  <si>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</si>
  <si>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</si>
  <si>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</si>
  <si>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</si>
  <si>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</si>
  <si>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</si>
  <si>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</si>
  <si>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</si>
  <si>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</si>
  <si>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</si>
  <si>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</si>
  <si>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</si>
  <si>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</si>
  <si>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</si>
  <si>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</si>
  <si>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</si>
  <si>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</si>
  <si>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</si>
  <si>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</si>
  <si>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</si>
  <si>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</si>
  <si>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</si>
  <si>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</si>
  <si>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</si>
  <si>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</si>
  <si>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</si>
  <si>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</si>
  <si>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</si>
  <si>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</si>
  <si>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</si>
  <si>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</si>
  <si>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</si>
  <si>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</si>
  <si>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</si>
  <si>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</si>
  <si>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</si>
  <si>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</si>
  <si>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</si>
  <si>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</si>
  <si>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</si>
  <si>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</si>
  <si>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</si>
  <si>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</si>
  <si>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</si>
  <si>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</si>
  <si>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</si>
  <si>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</si>
  <si>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</si>
  <si>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</si>
  <si>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</si>
  <si>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</si>
  <si>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</si>
  <si>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</si>
  <si>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</si>
  <si>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</si>
  <si>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</si>
  <si>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</si>
  <si>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</si>
  <si>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</si>
  <si>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</si>
  <si>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</si>
  <si>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</si>
  <si>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</si>
  <si>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</si>
  <si>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</si>
  <si>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</si>
  <si>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</si>
  <si>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</si>
  <si>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</si>
  <si>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</si>
  <si>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</si>
  <si>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</si>
  <si>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</si>
  <si>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</si>
  <si>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</si>
  <si>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</si>
  <si>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</si>
  <si>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</si>
  <si>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</si>
  <si>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</si>
  <si>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</si>
  <si>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</si>
  <si>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</si>
  <si>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</si>
  <si>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</si>
  <si>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</si>
  <si>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</si>
  <si>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</si>
  <si>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</si>
  <si>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</si>
  <si>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</si>
  <si>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</si>
  <si>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</si>
  <si>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</si>
  <si>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</si>
  <si>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</si>
  <si>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</si>
  <si>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</si>
  <si>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</si>
  <si>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</si>
  <si>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</si>
  <si>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</si>
  <si>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</si>
  <si>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</si>
  <si>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</si>
  <si>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</si>
  <si>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</si>
  <si>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</si>
  <si>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</si>
  <si>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</si>
  <si>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</si>
  <si>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</si>
  <si>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</si>
  <si>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</si>
  <si>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</si>
  <si>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</si>
  <si>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</si>
  <si>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</si>
  <si>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</si>
  <si>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</si>
  <si>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</si>
  <si>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</si>
  <si>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</si>
  <si>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</si>
  <si>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</si>
  <si>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</si>
  <si>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</si>
  <si>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</si>
  <si>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</si>
  <si>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</si>
  <si>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</si>
  <si>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</si>
  <si>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</si>
  <si>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</si>
  <si>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</si>
  <si>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</si>
  <si>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</si>
  <si>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</si>
  <si>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</si>
  <si>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</si>
  <si>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</si>
  <si>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</si>
  <si>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</si>
  <si>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</si>
  <si>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</si>
  <si>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</si>
  <si>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</si>
  <si>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</si>
  <si>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</si>
  <si>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</si>
  <si>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</si>
  <si>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</si>
  <si>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</si>
  <si>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</si>
  <si>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</si>
  <si>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</si>
  <si>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</si>
  <si>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</si>
  <si>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</si>
  <si>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</si>
  <si>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</si>
  <si>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</si>
  <si>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</si>
  <si>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</si>
  <si>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</si>
  <si>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</si>
  <si>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</si>
  <si>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</si>
  <si>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</si>
  <si>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</si>
  <si>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</si>
  <si>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</si>
  <si>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</si>
  <si>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</si>
  <si>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</si>
  <si>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</si>
  <si>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</si>
  <si>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</si>
  <si>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</si>
  <si>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</si>
  <si>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</si>
  <si>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</si>
  <si>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</si>
  <si>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</si>
  <si>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</si>
  <si>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</si>
  <si>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</si>
  <si>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</si>
  <si>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</si>
  <si>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</si>
  <si>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</si>
  <si>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</si>
  <si>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</si>
  <si>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</si>
  <si>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</si>
  <si>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</si>
  <si>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</si>
  <si>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</si>
  <si>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</si>
  <si>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</si>
  <si>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</si>
  <si>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</si>
  <si>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</si>
  <si>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</si>
  <si>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</si>
  <si>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</si>
  <si>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</si>
  <si>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</si>
  <si>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</si>
  <si>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</si>
  <si>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</si>
  <si>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</si>
  <si>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</si>
  <si>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</si>
  <si>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</si>
  <si>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</si>
  <si>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</si>
  <si>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</si>
  <si>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</si>
  <si>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</si>
  <si>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</si>
  <si>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</si>
  <si>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</si>
  <si>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</si>
  <si>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</si>
  <si>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</si>
  <si>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</si>
  <si>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</si>
  <si>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</si>
  <si>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</si>
  <si>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</si>
  <si>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</si>
  <si>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</si>
  <si>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</si>
  <si>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</si>
  <si>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</si>
  <si>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</si>
  <si>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</si>
  <si>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</si>
  <si>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</si>
  <si>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</si>
  <si>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</si>
  <si>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</si>
  <si>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</si>
  <si>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</si>
  <si>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</si>
  <si>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</si>
  <si>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</si>
  <si>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</si>
  <si>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</si>
  <si>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</si>
  <si>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</si>
  <si>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</si>
  <si>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</si>
  <si>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</si>
  <si>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</si>
  <si>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</si>
  <si>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</si>
  <si>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</si>
  <si>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</si>
  <si>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</si>
  <si>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</si>
  <si>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</si>
  <si>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</si>
  <si>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</si>
  <si>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</si>
  <si>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</si>
  <si>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</si>
  <si>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</si>
  <si>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</si>
  <si>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</si>
  <si>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</si>
  <si>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</si>
  <si>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</si>
  <si>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</si>
  <si>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</si>
  <si>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</si>
  <si>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</si>
  <si>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</si>
  <si>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</si>
  <si>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</si>
  <si>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</si>
  <si>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</si>
  <si>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</si>
  <si>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</si>
  <si>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</si>
  <si>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</si>
  <si>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</si>
  <si>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</si>
  <si>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</si>
  <si>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</si>
  <si>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</si>
  <si>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</si>
  <si>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</si>
  <si>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</si>
  <si>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</si>
  <si>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</si>
  <si>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</si>
  <si>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</si>
  <si>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</si>
  <si>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</si>
  <si>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</si>
  <si>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</si>
  <si>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</si>
  <si>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</si>
  <si>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</si>
  <si>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</si>
  <si>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</si>
  <si>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</si>
  <si>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</si>
  <si>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</si>
  <si>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</si>
  <si>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</si>
  <si>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</si>
  <si>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</si>
  <si>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</si>
  <si>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</si>
  <si>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</si>
  <si>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</si>
  <si>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</si>
  <si>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</si>
  <si>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</si>
  <si>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</si>
  <si>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</si>
  <si>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</si>
  <si>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</si>
  <si>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</si>
  <si>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</si>
  <si>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</si>
  <si>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</si>
  <si>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</si>
  <si>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</si>
  <si>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</si>
  <si>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</si>
  <si>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</si>
  <si>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</si>
  <si>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</si>
  <si>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</si>
  <si>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</si>
  <si>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</si>
  <si>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</si>
  <si>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</si>
  <si>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</si>
  <si>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</si>
  <si>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</si>
  <si>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</si>
  <si>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</si>
  <si>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</si>
  <si>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</si>
  <si>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</si>
  <si>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</si>
  <si>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</si>
  <si>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</si>
  <si>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</si>
  <si>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</si>
  <si>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</si>
  <si>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</si>
  <si>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</si>
  <si>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</si>
  <si>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</si>
  <si>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</si>
  <si>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</si>
  <si>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</si>
  <si>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</si>
  <si>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</si>
  <si>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</si>
  <si>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</si>
  <si>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</si>
  <si>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</si>
  <si>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</si>
  <si>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</si>
  <si>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</si>
  <si>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</si>
  <si>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</si>
  <si>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</si>
  <si>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</si>
  <si>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</si>
  <si>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</si>
  <si>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</si>
  <si>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</si>
  <si>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</si>
  <si>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</si>
  <si>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</si>
  <si>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</si>
  <si>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</si>
  <si>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</si>
  <si>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</si>
  <si>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</si>
  <si>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</si>
  <si>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</si>
  <si>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</si>
  <si>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</si>
  <si>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</si>
  <si>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</si>
  <si>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</si>
  <si>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</si>
  <si>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</si>
  <si>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</si>
  <si>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</si>
  <si>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</si>
  <si>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</si>
  <si>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</si>
  <si>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</si>
  <si>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</si>
  <si>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</si>
  <si>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</si>
  <si>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</si>
  <si>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</si>
  <si>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</si>
  <si>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</si>
  <si>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</si>
  <si>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</si>
  <si>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</si>
  <si>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</si>
  <si>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</si>
  <si>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</si>
  <si>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</si>
  <si>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</si>
  <si>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</si>
  <si>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</si>
  <si>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</si>
  <si>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</si>
  <si>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</si>
  <si>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</si>
  <si>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</si>
  <si>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</si>
  <si>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</si>
  <si>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</si>
  <si>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</si>
  <si>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</si>
  <si>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</si>
  <si>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</si>
  <si>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</si>
  <si>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</si>
  <si>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</si>
  <si>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</si>
  <si>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</si>
  <si>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</si>
  <si>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</si>
  <si>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</si>
  <si>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</si>
  <si>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</si>
  <si>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</si>
  <si>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</si>
  <si>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</si>
  <si>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</si>
  <si>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</si>
  <si>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</si>
  <si>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</si>
  <si>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</si>
  <si>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</si>
  <si>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</si>
  <si>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</si>
  <si>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</si>
  <si>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</si>
  <si>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</si>
  <si>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</si>
  <si>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</si>
  <si>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</si>
  <si>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</si>
  <si>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</si>
  <si>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</si>
  <si>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</si>
  <si>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</si>
  <si>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</si>
  <si>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</si>
  <si>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</si>
  <si>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</si>
  <si>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</si>
  <si>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</si>
  <si>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</si>
  <si>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</si>
  <si>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</si>
  <si>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</si>
  <si>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</si>
  <si>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</si>
  <si>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</si>
  <si>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</si>
  <si>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</si>
  <si>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</si>
  <si>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</si>
  <si>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</si>
  <si>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</si>
  <si>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</si>
  <si>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</si>
  <si>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</si>
  <si>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</si>
  <si>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</si>
  <si>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</si>
  <si>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</si>
  <si>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</si>
  <si>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</si>
  <si>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</si>
  <si>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</si>
  <si>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</si>
  <si>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</si>
  <si>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</si>
  <si>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</si>
  <si>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</si>
  <si>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</si>
  <si>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</si>
  <si>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</si>
  <si>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</si>
  <si>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</si>
  <si>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</si>
  <si>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</si>
  <si>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</si>
  <si>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</si>
  <si>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</si>
  <si>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</si>
  <si>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</si>
  <si>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</si>
  <si>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</si>
  <si>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</si>
  <si>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</si>
  <si>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</si>
  <si>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</si>
  <si>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</si>
  <si>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</si>
  <si>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</si>
  <si>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</si>
  <si>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</si>
  <si>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</si>
  <si>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</si>
  <si>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</si>
  <si>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</si>
  <si>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</si>
  <si>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</si>
  <si>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</si>
  <si>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</si>
  <si>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</si>
  <si>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</si>
  <si>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</si>
  <si>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</si>
  <si>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</si>
  <si>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</si>
  <si>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</si>
  <si>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</si>
  <si>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</si>
  <si>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</si>
  <si>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</si>
  <si>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</si>
  <si>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</si>
  <si>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</si>
  <si>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</si>
  <si>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</si>
  <si>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</si>
  <si>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</si>
  <si>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</si>
  <si>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</si>
  <si>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</si>
  <si>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</si>
  <si>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</si>
  <si>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</si>
  <si>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</si>
  <si>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</si>
  <si>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</si>
  <si>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</si>
  <si>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</si>
  <si>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</si>
  <si>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</si>
  <si>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</si>
  <si>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</si>
  <si>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</si>
  <si>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</si>
  <si>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</si>
  <si>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</si>
  <si>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</si>
  <si>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</si>
  <si>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</si>
  <si>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</si>
  <si>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</si>
  <si>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</si>
  <si>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</si>
  <si>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</si>
  <si>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</si>
  <si>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</si>
  <si>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</si>
  <si>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</si>
  <si>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</si>
  <si>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</si>
  <si>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</si>
  <si>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</si>
  <si>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</si>
  <si>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</si>
  <si>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</si>
  <si>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</si>
  <si>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</si>
  <si>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</si>
  <si>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</si>
  <si>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</si>
  <si>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</si>
  <si>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</si>
  <si>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</si>
  <si>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</si>
  <si>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</si>
  <si>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</si>
  <si>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</si>
  <si>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</si>
  <si>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</si>
  <si>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</si>
  <si>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</si>
  <si>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</si>
  <si>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</si>
  <si>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</si>
  <si>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</si>
  <si>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</si>
  <si>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</si>
  <si>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</si>
  <si>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</si>
  <si>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</si>
  <si>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</si>
  <si>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</si>
  <si>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</si>
  <si>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</si>
  <si>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</si>
  <si>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</si>
  <si>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</si>
  <si>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</si>
  <si>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</si>
  <si>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</si>
  <si>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</si>
  <si>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</si>
  <si>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</si>
  <si>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</si>
  <si>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</si>
  <si>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</si>
  <si>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</si>
  <si>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</si>
  <si>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</si>
  <si>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</si>
  <si>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</si>
  <si>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</si>
  <si>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</si>
  <si>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</si>
  <si>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</si>
  <si>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</si>
  <si>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</si>
  <si>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</si>
  <si>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</si>
  <si>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</si>
  <si>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</si>
  <si>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</si>
  <si>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</si>
  <si>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</si>
  <si>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</si>
  <si>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</si>
  <si>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</si>
  <si>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</si>
  <si>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</si>
  <si>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</si>
  <si>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</si>
  <si>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</si>
  <si>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</si>
  <si>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</si>
  <si>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</si>
  <si>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</si>
  <si>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</si>
  <si>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</si>
  <si>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</si>
  <si>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</si>
  <si>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</si>
  <si>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</si>
  <si>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</si>
  <si>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</si>
  <si>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</si>
  <si>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</si>
  <si>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</si>
  <si>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</si>
  <si>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</si>
  <si>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</si>
  <si>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</si>
  <si>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</si>
  <si>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</si>
  <si>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</si>
  <si>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</si>
  <si>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</si>
  <si>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</si>
  <si>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</si>
  <si>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</si>
  <si>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</si>
  <si>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</si>
  <si>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</si>
  <si>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</si>
  <si>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</si>
  <si>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</si>
  <si>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</si>
  <si>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</si>
  <si>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</si>
  <si>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</si>
  <si>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</si>
  <si>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</si>
  <si>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</si>
  <si>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</si>
  <si>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</si>
  <si>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</si>
  <si>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</si>
  <si>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</si>
  <si>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</si>
  <si>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</si>
  <si>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</si>
  <si>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</si>
  <si>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</si>
  <si>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</si>
  <si>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</si>
  <si>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</si>
  <si>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</si>
  <si>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</si>
  <si>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</si>
  <si>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</si>
  <si>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</si>
  <si>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</si>
  <si>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</si>
  <si>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</si>
  <si>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</si>
  <si>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</si>
  <si>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</si>
  <si>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</si>
  <si>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</si>
  <si>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</si>
  <si>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</si>
  <si>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</si>
  <si>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</si>
  <si>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</si>
  <si>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</si>
  <si>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</si>
  <si>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</si>
  <si>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</si>
  <si>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</si>
  <si>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</si>
  <si>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</si>
  <si>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</si>
  <si>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</si>
  <si>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</si>
  <si>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</si>
  <si>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</si>
  <si>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</si>
  <si>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</si>
  <si>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</si>
  <si>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</si>
  <si>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</si>
  <si>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</si>
  <si>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</si>
  <si>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</si>
  <si>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</si>
  <si>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</si>
  <si>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</si>
  <si>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</si>
  <si>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</si>
  <si>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</si>
  <si>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</si>
  <si>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</si>
  <si>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</si>
  <si>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</si>
  <si>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</si>
  <si>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</si>
  <si>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</si>
  <si>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</si>
  <si>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</si>
  <si>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</si>
  <si>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</si>
  <si>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</si>
  <si>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</si>
  <si>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</si>
  <si>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</si>
  <si>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</si>
  <si>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</si>
  <si>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</si>
  <si>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</si>
  <si>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</si>
  <si>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</si>
  <si>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</si>
  <si>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</si>
  <si>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</si>
  <si>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</si>
  <si>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</si>
  <si>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</si>
  <si>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</si>
  <si>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</si>
  <si>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</si>
  <si>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</si>
  <si>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</si>
  <si>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</si>
  <si>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</si>
  <si>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</si>
  <si>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</si>
  <si>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</si>
  <si>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</si>
  <si>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</si>
  <si>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</si>
  <si>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</si>
  <si>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</si>
  <si>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</si>
  <si>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</si>
  <si>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</si>
  <si>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</si>
  <si>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</si>
  <si>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</si>
  <si>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</si>
  <si>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</si>
  <si>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</si>
  <si>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</si>
  <si>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</si>
  <si>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</si>
  <si>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</si>
  <si>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</si>
  <si>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</si>
  <si>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</si>
  <si>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</si>
  <si>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</si>
  <si>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</si>
  <si>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</si>
  <si>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</si>
  <si>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</si>
  <si>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</si>
  <si>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</si>
  <si>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</si>
  <si>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</si>
  <si>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</si>
  <si>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</si>
  <si>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</si>
  <si>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</si>
  <si>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</si>
  <si>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</si>
  <si>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</si>
  <si>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</si>
  <si>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</si>
  <si>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</si>
  <si>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</si>
  <si>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</si>
  <si>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</si>
  <si>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</si>
  <si>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</si>
  <si>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</si>
  <si>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</si>
  <si>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</si>
  <si>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</si>
  <si>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</si>
  <si>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</si>
  <si>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</si>
  <si>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</si>
  <si>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</si>
  <si>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</si>
  <si>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</si>
  <si>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</si>
  <si>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</si>
  <si>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</si>
  <si>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</si>
  <si>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</si>
  <si>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</si>
  <si>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</si>
  <si>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</si>
  <si>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</si>
  <si>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</si>
  <si>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</si>
  <si>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</si>
  <si>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</si>
  <si>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</si>
  <si>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</si>
  <si>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</si>
  <si>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</si>
  <si>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</si>
  <si>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</si>
  <si>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</si>
  <si>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</si>
  <si>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</si>
  <si>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</si>
  <si>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</si>
  <si>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</si>
  <si>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</si>
  <si>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</si>
  <si>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</si>
  <si>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</si>
  <si>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</si>
  <si>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</si>
  <si>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</si>
  <si>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</si>
  <si>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</si>
  <si>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</si>
  <si>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</si>
  <si>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</si>
  <si>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</si>
  <si>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</si>
  <si>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</si>
  <si>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</si>
  <si>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</si>
  <si>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</si>
  <si>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</si>
  <si>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</si>
  <si>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</si>
  <si>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</si>
  <si>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</si>
  <si>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</si>
  <si>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</si>
  <si>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</si>
  <si>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</si>
  <si>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</si>
  <si>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</si>
  <si>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</si>
  <si>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</si>
  <si>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</si>
  <si>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</si>
  <si>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</si>
  <si>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</si>
  <si>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</si>
  <si>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</si>
  <si>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</si>
  <si>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</si>
  <si>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</si>
  <si>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</si>
  <si>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</si>
  <si>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</si>
  <si>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</si>
  <si>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</si>
  <si>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</si>
  <si>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</si>
  <si>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</si>
  <si>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</si>
  <si>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</si>
  <si>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</si>
  <si>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</si>
  <si>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</si>
  <si>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</si>
  <si>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</si>
  <si>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</si>
  <si>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</si>
  <si>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</si>
  <si>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</si>
  <si>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</si>
  <si>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</si>
  <si>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</si>
  <si>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</si>
  <si>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</si>
  <si>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</si>
  <si>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</si>
  <si>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</si>
  <si>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</si>
  <si>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</si>
  <si>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</si>
  <si>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</si>
  <si>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</si>
  <si>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</si>
  <si>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</si>
  <si>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</si>
  <si>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</si>
  <si>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</si>
  <si>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</si>
  <si>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</si>
  <si>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</si>
  <si>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</si>
  <si>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</si>
  <si>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</si>
  <si>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</si>
  <si>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</si>
  <si>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</si>
  <si>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</si>
  <si>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</si>
  <si>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</si>
  <si>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</si>
  <si>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</si>
  <si>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</si>
  <si>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</si>
  <si>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</si>
  <si>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</si>
  <si>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</si>
  <si>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</si>
  <si>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</si>
  <si>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</si>
  <si>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</si>
  <si>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</si>
  <si>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</si>
  <si>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</si>
  <si>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</si>
  <si>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</si>
  <si>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</si>
  <si>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</si>
  <si>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</si>
  <si>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</si>
  <si>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</si>
  <si>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</si>
  <si>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</si>
  <si>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</si>
  <si>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</si>
  <si>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</si>
  <si>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</si>
  <si>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</si>
  <si>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</si>
  <si>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</si>
  <si>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</si>
  <si>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</si>
  <si>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</si>
  <si>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</si>
  <si>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</si>
  <si>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</si>
  <si>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</si>
  <si>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</si>
  <si>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</si>
  <si>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</si>
  <si>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</si>
  <si>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</si>
  <si>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</si>
  <si>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</si>
  <si>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</si>
  <si>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</si>
  <si>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</si>
  <si>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</si>
  <si>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</si>
  <si>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</si>
  <si>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</si>
  <si>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</si>
  <si>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</si>
  <si>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</si>
  <si>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</si>
  <si>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</si>
  <si>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</si>
  <si>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</si>
  <si>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</si>
  <si>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</si>
  <si>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</si>
  <si>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</si>
  <si>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</si>
  <si>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</si>
  <si>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</si>
  <si>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</si>
  <si>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</si>
  <si>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</si>
  <si>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</si>
  <si>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</si>
  <si>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</si>
  <si>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</si>
  <si>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</si>
  <si>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</si>
  <si>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</si>
  <si>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</si>
  <si>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</si>
  <si>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</si>
  <si>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</si>
  <si>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</si>
  <si>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</si>
  <si>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</si>
  <si>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</si>
  <si>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</si>
  <si>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</si>
  <si>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</si>
  <si>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</si>
  <si>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</si>
  <si>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</si>
  <si>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</si>
  <si>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</si>
  <si>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</si>
  <si>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</si>
  <si>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</si>
  <si>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</si>
  <si>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</si>
  <si>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</si>
  <si>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</si>
  <si>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</si>
  <si>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</si>
  <si>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</si>
  <si>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</si>
  <si>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</si>
  <si>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</si>
  <si>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</si>
  <si>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</si>
  <si>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</si>
  <si>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</si>
  <si>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</si>
  <si>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</si>
  <si>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</si>
  <si>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</si>
  <si>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</si>
  <si>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</si>
  <si>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</si>
  <si>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</si>
  <si>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</si>
  <si>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</si>
  <si>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</si>
  <si>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</si>
  <si>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</si>
  <si>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</si>
  <si>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</si>
  <si>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</si>
  <si>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</si>
  <si>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</si>
  <si>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</si>
  <si>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</si>
  <si>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</si>
  <si>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</si>
  <si>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</si>
  <si>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</si>
  <si>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</si>
  <si>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</si>
  <si>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</si>
  <si>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</si>
  <si>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</si>
  <si>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</si>
  <si>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</si>
  <si>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</si>
  <si>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</si>
  <si>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</si>
  <si>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</si>
  <si>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</si>
  <si>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</si>
  <si>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</si>
  <si>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</si>
  <si>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</si>
  <si>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</si>
  <si>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</si>
  <si>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</si>
  <si>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</si>
  <si>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</si>
  <si>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</si>
  <si>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</si>
  <si>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</si>
  <si>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</si>
  <si>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</si>
  <si>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</si>
  <si>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</si>
  <si>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</si>
  <si>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</si>
  <si>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</si>
  <si>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</si>
  <si>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</si>
  <si>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</si>
  <si>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</si>
  <si>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</si>
  <si>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</si>
  <si>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</si>
  <si>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</si>
  <si>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</si>
  <si>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</si>
  <si>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</si>
  <si>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</si>
  <si>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</si>
  <si>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</si>
  <si>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</si>
  <si>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</si>
  <si>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</si>
  <si>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</si>
  <si>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</si>
  <si>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</si>
  <si>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</si>
  <si>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</si>
  <si>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</si>
  <si>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</si>
  <si>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</si>
  <si>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</si>
  <si>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</si>
  <si>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</si>
  <si>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</si>
  <si>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</si>
  <si>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</si>
  <si>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</si>
  <si>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</si>
  <si>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</si>
  <si>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</si>
  <si>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</si>
  <si>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</si>
  <si>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</si>
  <si>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</si>
  <si>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</si>
  <si>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</si>
  <si>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</si>
  <si>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</si>
  <si>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</si>
  <si>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</si>
  <si>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</si>
  <si>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</si>
  <si>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</si>
  <si>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</si>
  <si>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</si>
  <si>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</si>
  <si>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</si>
  <si>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</si>
  <si>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</si>
  <si>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</si>
  <si>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</si>
  <si>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</si>
  <si>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</si>
  <si>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</si>
  <si>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</si>
  <si>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</si>
  <si>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</si>
  <si>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</si>
  <si>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</si>
  <si>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</si>
  <si>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</si>
  <si>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</si>
  <si>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</si>
  <si>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</si>
  <si>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</si>
  <si>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</si>
  <si>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</si>
  <si>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</si>
  <si>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</si>
  <si>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</si>
  <si>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</si>
  <si>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</si>
  <si>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</si>
  <si>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</si>
  <si>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</si>
  <si>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</si>
  <si>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</si>
  <si>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</si>
  <si>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</si>
  <si>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</si>
  <si>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</si>
  <si>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</si>
  <si>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</si>
  <si>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</si>
  <si>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</si>
  <si>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</si>
  <si>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</si>
  <si>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</si>
  <si>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</si>
  <si>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</si>
  <si>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</si>
  <si>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</si>
  <si>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</si>
  <si>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</si>
  <si>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</si>
  <si>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</si>
  <si>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</si>
  <si>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</si>
  <si>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</si>
  <si>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</si>
  <si>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</si>
  <si>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</si>
  <si>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</si>
  <si>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</si>
  <si>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</si>
  <si>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</si>
  <si>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</si>
  <si>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</si>
  <si>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</si>
  <si>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</si>
  <si>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</si>
  <si>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</si>
  <si>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</si>
  <si>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</si>
  <si>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</si>
  <si>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</si>
  <si>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</si>
  <si>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</si>
  <si>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</si>
  <si>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</si>
  <si>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</si>
  <si>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</si>
  <si>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</si>
  <si>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</si>
  <si>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</si>
  <si>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</si>
  <si>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</si>
  <si>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</si>
  <si>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</si>
  <si>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</si>
  <si>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</si>
  <si>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</si>
  <si>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</si>
  <si>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</si>
  <si>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</si>
  <si>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</si>
  <si>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</si>
  <si>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</si>
  <si>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</si>
  <si>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</si>
  <si>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</si>
  <si>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</si>
  <si>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</si>
  <si>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</si>
  <si>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</si>
  <si>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</si>
  <si>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</si>
  <si>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</si>
  <si>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</si>
  <si>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</si>
  <si>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</si>
  <si>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</si>
  <si>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</si>
  <si>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</si>
  <si>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</si>
  <si>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</si>
  <si>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</si>
  <si>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</si>
  <si>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</si>
  <si>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</si>
  <si>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</si>
  <si>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</si>
  <si>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</si>
  <si>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</si>
  <si>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</si>
  <si>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</si>
  <si>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</si>
  <si>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</si>
  <si>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</si>
  <si>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</si>
  <si>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</si>
  <si>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</si>
  <si>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</si>
  <si>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</si>
  <si>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</si>
  <si>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</si>
  <si>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</si>
  <si>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</si>
  <si>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</si>
  <si>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</si>
  <si>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</si>
  <si>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</si>
  <si>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</si>
  <si>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</si>
  <si>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</si>
  <si>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</si>
  <si>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</si>
  <si>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</si>
  <si>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</si>
  <si>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</si>
  <si>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</si>
  <si>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</si>
  <si>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</si>
  <si>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</si>
  <si>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</si>
  <si>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</si>
  <si>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</si>
  <si>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</si>
  <si>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</si>
  <si>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</si>
  <si>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</si>
  <si>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</si>
  <si>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</si>
  <si>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</si>
  <si>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</si>
  <si>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</si>
  <si>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</si>
  <si>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</si>
  <si>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</si>
  <si>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</si>
  <si>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</si>
  <si>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</si>
  <si>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</si>
  <si>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</si>
  <si>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</si>
  <si>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</si>
  <si>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</si>
  <si>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</si>
  <si>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</si>
  <si>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</si>
  <si>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</si>
  <si>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</si>
  <si>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</si>
  <si>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</si>
  <si>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</si>
  <si>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</si>
  <si>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</si>
  <si>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</si>
  <si>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</si>
  <si>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</si>
  <si>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</si>
  <si>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</si>
  <si>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</si>
  <si>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</si>
  <si>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</si>
  <si>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</si>
  <si>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</si>
  <si>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</si>
  <si>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</si>
  <si>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</si>
  <si>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</si>
  <si>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</si>
  <si>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</si>
  <si>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</si>
  <si>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</si>
  <si>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</si>
  <si>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</si>
  <si>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</si>
  <si>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</si>
  <si>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</si>
  <si>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</si>
  <si>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</si>
  <si>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</si>
  <si>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</si>
  <si>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</si>
  <si>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</si>
  <si>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</si>
  <si>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</si>
  <si>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</si>
  <si>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</si>
  <si>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</si>
  <si>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</si>
  <si>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</si>
  <si>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</si>
  <si>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</si>
  <si>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</si>
  <si>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</si>
  <si>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</si>
  <si>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</si>
  <si>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</si>
  <si>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</si>
  <si>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</si>
  <si>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</si>
  <si>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</si>
  <si>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</si>
  <si>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</si>
  <si>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</si>
  <si>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</si>
  <si>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</si>
  <si>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</si>
  <si>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</si>
  <si>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</si>
  <si>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</si>
  <si>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</si>
  <si>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</si>
  <si>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</si>
  <si>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</si>
  <si>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</si>
  <si>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</si>
  <si>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</si>
  <si>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</si>
  <si>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</si>
  <si>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</si>
  <si>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</si>
  <si>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</si>
  <si>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</si>
  <si>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</si>
  <si>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</si>
  <si>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</si>
  <si>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</si>
  <si>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</si>
  <si>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</si>
  <si>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</si>
  <si>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</si>
  <si>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</si>
  <si>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</si>
  <si>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</si>
  <si>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</si>
  <si>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</si>
  <si>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</si>
  <si>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</si>
  <si>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</si>
  <si>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</si>
  <si>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</si>
  <si>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</si>
  <si>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</si>
  <si>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</si>
  <si>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</si>
  <si>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</si>
  <si>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</si>
  <si>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</si>
  <si>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</si>
  <si>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</si>
  <si>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</si>
  <si>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</si>
  <si>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</si>
  <si>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</si>
  <si>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</si>
  <si>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</si>
  <si>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</si>
  <si>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</si>
  <si>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</si>
  <si>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</si>
  <si>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</si>
  <si>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</si>
  <si>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</si>
  <si>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</si>
  <si>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</si>
  <si>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</si>
  <si>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</si>
  <si>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</si>
  <si>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</si>
  <si>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</si>
  <si>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</si>
  <si>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</si>
  <si>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</si>
  <si>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</si>
  <si>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</si>
  <si>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</si>
  <si>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</si>
  <si>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</si>
  <si>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</si>
  <si>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</si>
  <si>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</si>
  <si>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</si>
  <si>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</si>
  <si>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</si>
  <si>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</si>
  <si>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</si>
  <si>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</si>
  <si>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</si>
  <si>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</si>
  <si>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</si>
  <si>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</si>
  <si>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</si>
  <si>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</si>
  <si>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</si>
  <si>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</si>
  <si>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</si>
  <si>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</si>
  <si>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</si>
  <si>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</si>
  <si>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</si>
  <si>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</si>
  <si>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</si>
  <si>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</si>
  <si>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</si>
  <si>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</si>
  <si>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</si>
  <si>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</si>
  <si>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</si>
  <si>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</si>
  <si>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</si>
  <si>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</si>
  <si>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</si>
  <si>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</si>
  <si>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</si>
  <si>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</si>
  <si>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</si>
  <si>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</si>
  <si>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</si>
  <si>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</si>
  <si>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</si>
  <si>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</si>
  <si>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</si>
  <si>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</si>
  <si>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</si>
  <si>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</si>
  <si>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</si>
  <si>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</si>
  <si>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</si>
  <si>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</si>
  <si>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</si>
  <si>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</si>
  <si>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</si>
  <si>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</si>
  <si>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</si>
  <si>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</si>
  <si>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</si>
  <si>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</si>
  <si>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</si>
  <si>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</si>
  <si>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</si>
  <si>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</si>
  <si>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</si>
  <si>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</si>
  <si>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</si>
  <si>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</si>
  <si>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</si>
  <si>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</si>
  <si>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</si>
  <si>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</si>
  <si>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</si>
  <si>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</si>
  <si>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</si>
  <si>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</si>
  <si>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</si>
  <si>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</si>
  <si>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</si>
  <si>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</si>
  <si>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</si>
  <si>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</si>
  <si>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</si>
  <si>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</si>
  <si>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</si>
  <si>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</si>
  <si>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</si>
  <si>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</si>
  <si>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</si>
  <si>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</si>
  <si>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</si>
  <si>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</si>
  <si>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</si>
  <si>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</si>
  <si>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</si>
  <si>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</si>
  <si>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</si>
  <si>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</si>
  <si>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</si>
  <si>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</si>
  <si>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</si>
  <si>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</si>
  <si>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</si>
  <si>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</si>
  <si>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</si>
  <si>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</si>
  <si>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</si>
  <si>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</si>
  <si>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</si>
  <si>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</si>
  <si>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</si>
  <si>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</si>
  <si>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</si>
  <si>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</si>
  <si>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</si>
  <si>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</si>
  <si>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</si>
  <si>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</si>
  <si>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</si>
  <si>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</si>
  <si>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</si>
  <si>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</si>
  <si>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</si>
  <si>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</si>
  <si>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</si>
  <si>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</si>
  <si>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</si>
  <si>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</si>
  <si>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</si>
  <si>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</si>
  <si>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</si>
  <si>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</si>
  <si>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</si>
  <si>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</si>
  <si>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</si>
  <si>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</si>
  <si>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</si>
  <si>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</si>
  <si>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</si>
  <si>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</si>
  <si>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</si>
  <si>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</si>
  <si>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</si>
  <si>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</si>
  <si>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</si>
  <si>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</si>
  <si>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</si>
  <si>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</si>
  <si>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</si>
  <si>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</si>
  <si>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</si>
  <si>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</si>
  <si>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</si>
  <si>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</si>
  <si>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</si>
  <si>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</si>
  <si>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</si>
  <si>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</si>
  <si>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</si>
  <si>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</si>
  <si>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</si>
  <si>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</si>
  <si>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</si>
  <si>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</si>
  <si>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</si>
  <si>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</si>
  <si>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</si>
  <si>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</si>
  <si>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</si>
  <si>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</si>
  <si>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</si>
  <si>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</si>
  <si>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</si>
  <si>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</si>
  <si>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</si>
  <si>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</si>
  <si>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</si>
  <si>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</si>
  <si>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</si>
  <si>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</si>
  <si>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</si>
  <si>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</si>
  <si>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</si>
  <si>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</si>
  <si>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</si>
  <si>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</si>
  <si>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</si>
  <si>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</si>
  <si>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</si>
  <si>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</si>
  <si>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</si>
  <si>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</si>
  <si>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</si>
  <si>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</si>
  <si>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</si>
  <si>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</si>
  <si>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</si>
  <si>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</si>
  <si>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</si>
  <si>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</si>
  <si>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</si>
  <si>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</si>
  <si>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</si>
  <si>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</si>
  <si>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</si>
  <si>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</si>
  <si>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</si>
  <si>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</si>
  <si>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</si>
  <si>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</si>
  <si>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</si>
  <si>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</si>
  <si>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</si>
  <si>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</si>
  <si>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</si>
  <si>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</si>
  <si>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</si>
  <si>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</si>
  <si>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</si>
  <si>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</si>
  <si>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</si>
  <si>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</si>
  <si>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</si>
  <si>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</si>
  <si>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</si>
  <si>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</si>
  <si>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</si>
  <si>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</si>
  <si>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</si>
  <si>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</si>
  <si>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</si>
  <si>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</si>
  <si>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</si>
  <si>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</si>
  <si>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</si>
  <si>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</si>
  <si>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</si>
  <si>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</si>
  <si>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</si>
  <si>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</si>
  <si>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</si>
  <si>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</si>
  <si>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</si>
  <si>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</si>
  <si>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</si>
  <si>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</si>
  <si>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</si>
  <si>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</si>
  <si>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</si>
  <si>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</si>
  <si>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</si>
  <si>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</si>
  <si>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</si>
  <si>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</si>
  <si>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</si>
  <si>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</si>
  <si>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</si>
  <si>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</si>
  <si>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</si>
  <si>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</si>
  <si>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</si>
  <si>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</si>
  <si>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</si>
  <si>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</si>
  <si>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</si>
  <si>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</si>
  <si>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</si>
  <si>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</si>
  <si>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</si>
  <si>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</si>
  <si>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</si>
  <si>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</si>
  <si>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</si>
  <si>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</si>
  <si>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</si>
  <si>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</si>
  <si>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</si>
  <si>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</si>
  <si>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</si>
  <si>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</si>
  <si>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</si>
  <si>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</si>
  <si>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</si>
  <si>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</si>
  <si>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</si>
  <si>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</si>
  <si>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</si>
  <si>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</si>
  <si>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</si>
  <si>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</si>
  <si>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</si>
  <si>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</si>
  <si>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</si>
  <si>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</si>
  <si>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</si>
  <si>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</si>
  <si>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</si>
  <si>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</si>
  <si>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</si>
  <si>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</si>
  <si>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</si>
  <si>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</si>
  <si>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</si>
  <si>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</si>
  <si>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</si>
  <si>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</si>
  <si>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</si>
  <si>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</si>
  <si>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</si>
  <si>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</si>
  <si>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</si>
  <si>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</si>
  <si>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</si>
  <si>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</si>
  <si>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</si>
  <si>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</si>
  <si>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</si>
  <si>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</si>
  <si>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</si>
  <si>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</si>
  <si>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</si>
  <si>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</si>
  <si>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</si>
  <si>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</si>
  <si>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</si>
  <si>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</si>
  <si>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</si>
  <si>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</si>
  <si>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</si>
  <si>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</si>
  <si>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</si>
  <si>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</si>
  <si>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</si>
  <si>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</si>
  <si>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</si>
  <si>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</si>
  <si>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</si>
  <si>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</si>
  <si>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</si>
  <si>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</si>
  <si>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</si>
  <si>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</si>
  <si>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</si>
  <si>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</si>
  <si>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</si>
  <si>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</si>
  <si>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</si>
  <si>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</si>
  <si>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</si>
  <si>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</si>
  <si>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</si>
  <si>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</si>
  <si>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</si>
  <si>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</si>
  <si>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</si>
  <si>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</si>
  <si>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</si>
  <si>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</si>
  <si>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</si>
  <si>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</si>
  <si>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</si>
  <si>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</si>
  <si>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</si>
  <si>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</si>
  <si>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</si>
  <si>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</si>
  <si>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</si>
  <si>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</si>
  <si>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</si>
  <si>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</si>
  <si>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</si>
  <si>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</si>
  <si>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</si>
  <si>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</si>
  <si>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</si>
  <si>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</si>
  <si>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</si>
  <si>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</si>
  <si>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</si>
  <si>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</si>
  <si>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</si>
  <si>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</si>
  <si>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</si>
  <si>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</si>
  <si>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</si>
  <si>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</si>
  <si>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</si>
  <si>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</si>
  <si>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</si>
  <si>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</si>
  <si>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</si>
  <si>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</si>
  <si>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</si>
  <si>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</si>
  <si>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</si>
  <si>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</si>
  <si>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</si>
  <si>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</si>
  <si>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</si>
  <si>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</si>
  <si>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</si>
  <si>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</si>
  <si>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</si>
  <si>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</si>
  <si>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</si>
  <si>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</si>
  <si>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</si>
  <si>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</si>
  <si>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</si>
  <si>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</si>
  <si>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</si>
  <si>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</si>
  <si>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</si>
  <si>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</si>
  <si>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</si>
  <si>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</si>
  <si>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</si>
  <si>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</si>
  <si>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</si>
  <si>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</si>
  <si>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</si>
  <si>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</si>
  <si>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</si>
  <si>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</si>
  <si>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</si>
  <si>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</si>
  <si>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</si>
  <si>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</si>
  <si>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</si>
  <si>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</si>
  <si>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</si>
  <si>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</si>
  <si>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</si>
  <si>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</si>
  <si>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</si>
  <si>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</si>
  <si>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</si>
  <si>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</si>
  <si>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</si>
  <si>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</si>
  <si>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</si>
  <si>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</si>
  <si>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</si>
  <si>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</si>
  <si>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</si>
  <si>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</si>
  <si>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</si>
  <si>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</si>
  <si>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</si>
  <si>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</si>
  <si>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</si>
  <si>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</si>
  <si>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</si>
  <si>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</si>
  <si>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</si>
  <si>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</si>
  <si>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</si>
  <si>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</si>
  <si>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</si>
  <si>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</si>
  <si>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</si>
  <si>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</si>
  <si>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</si>
  <si>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</si>
  <si>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</si>
  <si>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</si>
  <si>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</si>
  <si>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</si>
  <si>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</si>
  <si>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</si>
  <si>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</si>
  <si>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</si>
  <si>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</si>
  <si>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</si>
  <si>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</si>
  <si>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</si>
  <si>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</si>
  <si>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</si>
  <si>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</si>
  <si>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</si>
  <si>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</si>
  <si>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</si>
  <si>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</si>
  <si>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</si>
  <si>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</si>
  <si>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</si>
  <si>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</si>
  <si>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</si>
  <si>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</si>
  <si>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</si>
  <si>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</si>
  <si>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</si>
  <si>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</si>
  <si>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</si>
  <si>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</si>
  <si>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</si>
  <si>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</si>
  <si>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</si>
  <si>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</si>
  <si>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</si>
  <si>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</si>
  <si>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</si>
  <si>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</si>
  <si>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</si>
  <si>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</si>
  <si>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</si>
  <si>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</si>
  <si>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</si>
  <si>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</si>
  <si>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</si>
  <si>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</si>
  <si>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</si>
  <si>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</si>
  <si>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</si>
  <si>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</si>
  <si>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</si>
  <si>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</si>
  <si>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</si>
  <si>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</si>
  <si>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</si>
  <si>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</si>
  <si>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</si>
  <si>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</si>
  <si>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</si>
  <si>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</si>
  <si>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</si>
  <si>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</si>
  <si>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</si>
  <si>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</si>
  <si>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</si>
  <si>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</si>
  <si>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</si>
  <si>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</si>
  <si>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</si>
  <si>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</si>
  <si>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</si>
  <si>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</si>
  <si>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</si>
  <si>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</si>
  <si>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</si>
  <si>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</si>
  <si>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</si>
  <si>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</si>
  <si>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</si>
  <si>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</si>
  <si>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</si>
  <si>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</si>
  <si>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</si>
  <si>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</si>
  <si>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</si>
  <si>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</si>
  <si>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</si>
  <si>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</si>
  <si>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</si>
  <si>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</si>
  <si>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</si>
  <si>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</si>
  <si>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</si>
  <si>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</si>
  <si>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</si>
  <si>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</si>
  <si>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</si>
  <si>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</si>
  <si>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</si>
  <si>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</si>
  <si>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</si>
  <si>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</si>
  <si>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</si>
  <si>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</si>
  <si>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</si>
  <si>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</si>
  <si>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</si>
  <si>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</si>
  <si>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</si>
  <si>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</si>
  <si>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</si>
  <si>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</si>
  <si>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</si>
  <si>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</si>
  <si>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</si>
  <si>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</si>
  <si>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</si>
  <si>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</si>
  <si>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</si>
  <si>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</si>
  <si>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</si>
  <si>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</si>
  <si>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</si>
  <si>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</si>
  <si>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</si>
  <si>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</si>
  <si>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</si>
  <si>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</si>
  <si>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</si>
  <si>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</si>
  <si>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</si>
  <si>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</si>
  <si>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</si>
  <si>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</si>
  <si>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</si>
  <si>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</si>
  <si>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</si>
  <si>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</si>
  <si>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</si>
  <si>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</si>
  <si>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</si>
  <si>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</si>
  <si>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</si>
  <si>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</si>
  <si>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</si>
  <si>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</si>
  <si>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</si>
  <si>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</si>
  <si>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</si>
  <si>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</si>
  <si>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</si>
  <si>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</si>
  <si>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</si>
  <si>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</si>
  <si>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</si>
  <si>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</si>
  <si>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</si>
  <si>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</si>
  <si>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</si>
  <si>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</si>
  <si>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</si>
  <si>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</si>
  <si>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</si>
  <si>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</si>
  <si>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</si>
  <si>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</si>
  <si>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</si>
  <si>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</si>
  <si>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</si>
  <si>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</si>
  <si>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</si>
  <si>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</si>
  <si>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</si>
  <si>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</si>
  <si>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</si>
  <si>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</si>
  <si>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</si>
  <si>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</si>
  <si>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</si>
  <si>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</si>
  <si>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</si>
  <si>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</si>
  <si>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</si>
  <si>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</si>
  <si>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</si>
  <si>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</si>
  <si>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</si>
  <si>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</si>
  <si>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</si>
  <si>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</si>
  <si>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</si>
  <si>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</si>
  <si>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</si>
  <si>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</si>
  <si>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</si>
  <si>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</si>
  <si>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</si>
  <si>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</si>
  <si>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</si>
  <si>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</si>
  <si>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</si>
  <si>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</si>
  <si>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</si>
  <si>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</si>
  <si>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</si>
  <si>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</si>
  <si>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</si>
  <si>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</si>
  <si>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</si>
  <si>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</si>
  <si>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</si>
  <si>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</si>
  <si>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</si>
  <si>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</si>
  <si>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</si>
  <si>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</si>
  <si>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</si>
  <si>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</si>
  <si>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</si>
  <si>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</si>
  <si>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</si>
  <si>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</si>
  <si>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</si>
  <si>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</si>
  <si>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</si>
  <si>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</si>
  <si>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</si>
  <si>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</si>
  <si>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</si>
  <si>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</si>
  <si>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</si>
  <si>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</si>
  <si>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</si>
  <si>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</si>
  <si>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</si>
  <si>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</si>
  <si>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</si>
  <si>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</si>
  <si>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</si>
  <si>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</si>
  <si>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</si>
  <si>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</si>
  <si>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</si>
  <si>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</si>
  <si>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</si>
  <si>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</si>
  <si>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</si>
  <si>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</si>
  <si>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</si>
  <si>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</si>
  <si>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</si>
  <si>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</si>
  <si>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</si>
  <si>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</si>
  <si>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</si>
  <si>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</si>
  <si>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</si>
  <si>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</si>
  <si>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</si>
  <si>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</si>
  <si>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</si>
  <si>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</si>
  <si>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</si>
  <si>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</si>
  <si>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</si>
  <si>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</si>
  <si>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</si>
  <si>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</si>
  <si>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</si>
  <si>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</si>
  <si>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</si>
  <si>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</si>
  <si>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</si>
  <si>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</si>
  <si>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</si>
  <si>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</si>
  <si>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</si>
  <si>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</si>
  <si>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</si>
  <si>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</si>
  <si>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</si>
  <si>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</si>
  <si>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</si>
  <si>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</si>
  <si>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</si>
  <si>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</si>
  <si>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</si>
  <si>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</si>
  <si>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</si>
  <si>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</si>
  <si>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</si>
  <si>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</si>
  <si>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</si>
  <si>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</si>
  <si>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</si>
  <si>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</si>
  <si>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</si>
  <si>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</si>
  <si>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</si>
  <si>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</si>
  <si>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</si>
  <si>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</si>
  <si>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</si>
  <si>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</si>
  <si>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</si>
  <si>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</si>
  <si>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</si>
  <si>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</si>
  <si>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</si>
  <si>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</si>
  <si>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</si>
  <si>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</si>
  <si>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</si>
  <si>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</si>
  <si>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</si>
  <si>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</si>
  <si>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</si>
  <si>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</si>
  <si>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</si>
  <si>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</si>
  <si>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</si>
  <si>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</si>
  <si>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</si>
  <si>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</si>
  <si>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</si>
  <si>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</si>
  <si>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</si>
  <si>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</si>
  <si>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</si>
  <si>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</si>
  <si>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</si>
  <si>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</si>
  <si>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</si>
  <si>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</si>
  <si>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</si>
  <si>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</si>
  <si>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</si>
  <si>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</si>
  <si>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</si>
  <si>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</si>
  <si>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</si>
  <si>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</si>
  <si>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</si>
  <si>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</si>
  <si>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</si>
  <si>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</si>
  <si>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</si>
  <si>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</si>
  <si>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</si>
  <si>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</si>
  <si>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</si>
  <si>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</si>
  <si>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</si>
  <si>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</si>
  <si>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</si>
  <si>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</si>
  <si>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</si>
  <si>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</si>
  <si>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</si>
  <si>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</si>
  <si>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</si>
  <si>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</si>
  <si>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</si>
  <si>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</si>
  <si>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</si>
  <si>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</si>
  <si>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</si>
  <si>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</si>
  <si>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</si>
  <si>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</si>
  <si>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</si>
  <si>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</si>
  <si>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</si>
  <si>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</si>
  <si>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</si>
  <si>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</si>
  <si>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</si>
  <si>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</si>
  <si>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</si>
  <si>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</si>
  <si>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</si>
  <si>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</si>
  <si>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</si>
  <si>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</si>
  <si>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</si>
  <si>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</si>
  <si>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</si>
  <si>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</si>
  <si>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</si>
  <si>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</si>
  <si>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</si>
  <si>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</si>
  <si>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</si>
  <si>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</si>
  <si>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</si>
  <si>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</si>
  <si>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</si>
  <si>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</si>
  <si>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</si>
  <si>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</si>
  <si>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</si>
  <si>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</si>
  <si>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</si>
  <si>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</si>
  <si>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</si>
  <si>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</si>
  <si>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</si>
  <si>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</si>
  <si>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</si>
  <si>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</si>
  <si>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</si>
  <si>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</si>
  <si>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</si>
  <si>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</si>
  <si>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</si>
  <si>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</si>
  <si>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</si>
  <si>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</si>
  <si>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</si>
  <si>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</si>
  <si>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</si>
  <si>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</si>
  <si>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</si>
  <si>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</si>
  <si>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</si>
  <si>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</si>
  <si>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</si>
  <si>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</si>
  <si>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</si>
  <si>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</si>
  <si>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</si>
  <si>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</si>
  <si>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</si>
  <si>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</si>
  <si>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</si>
  <si>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</si>
  <si>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</si>
  <si>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</si>
  <si>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</si>
  <si>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</si>
  <si>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</si>
  <si>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</si>
  <si>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</si>
  <si>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</si>
  <si>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</si>
  <si>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</si>
  <si>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</si>
  <si>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</si>
  <si>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</si>
  <si>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</si>
  <si>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</si>
  <si>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</si>
  <si>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</si>
  <si>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</si>
  <si>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</si>
  <si>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</si>
  <si>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</si>
  <si>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</si>
  <si>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</si>
  <si>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</si>
  <si>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</si>
  <si>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</si>
  <si>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</si>
  <si>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</si>
  <si>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</si>
  <si>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</si>
  <si>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</si>
  <si>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</si>
  <si>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</si>
  <si>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</si>
  <si>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</si>
  <si>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</si>
  <si>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</si>
  <si>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</si>
  <si>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</si>
  <si>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</si>
  <si>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</si>
  <si>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</si>
  <si>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</si>
  <si>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</si>
  <si>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</si>
  <si>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</si>
  <si>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</si>
  <si>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</si>
  <si>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</si>
  <si>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</si>
  <si>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</si>
  <si>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</si>
  <si>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</si>
  <si>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</si>
  <si>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</si>
  <si>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</si>
  <si>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</si>
  <si>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</si>
  <si>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</si>
  <si>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</si>
  <si>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</si>
  <si>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</si>
  <si>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</si>
  <si>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</si>
  <si>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</si>
  <si>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</si>
  <si>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</si>
  <si>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</si>
  <si>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</si>
  <si>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</si>
  <si>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</si>
  <si>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</si>
  <si>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</si>
  <si>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</si>
  <si>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</si>
  <si>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</si>
  <si>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</si>
  <si>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</si>
  <si>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</si>
  <si>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</si>
  <si>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</si>
  <si>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</si>
  <si>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</si>
  <si>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</si>
  <si>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</si>
  <si>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</si>
  <si>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</si>
  <si>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</si>
  <si>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</si>
  <si>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</si>
  <si>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</si>
  <si>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</si>
  <si>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</si>
  <si>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</si>
  <si>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</si>
  <si>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</si>
  <si>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</si>
  <si>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</si>
  <si>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</si>
  <si>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</si>
  <si>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</si>
  <si>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</si>
  <si>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</si>
  <si>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</si>
  <si>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</si>
  <si>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</si>
  <si>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</si>
  <si>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</si>
  <si>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</si>
  <si>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</si>
  <si>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</si>
  <si>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</si>
  <si>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</si>
  <si>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</si>
  <si>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</si>
  <si>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</si>
  <si>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</si>
  <si>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</si>
  <si>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</si>
  <si>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</si>
  <si>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</si>
  <si>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</si>
  <si>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</si>
  <si>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</si>
  <si>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</si>
  <si>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</si>
  <si>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</si>
  <si>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</si>
  <si>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</si>
  <si>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</si>
  <si>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</si>
  <si>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</si>
  <si>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</si>
  <si>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</si>
  <si>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</si>
  <si>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</si>
  <si>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</si>
  <si>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</si>
  <si>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</si>
  <si>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</si>
  <si>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</si>
  <si>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</si>
  <si>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</si>
  <si>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</si>
  <si>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</si>
  <si>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</si>
  <si>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</si>
  <si>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</si>
  <si>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</si>
  <si>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</si>
  <si>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</si>
  <si>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</si>
  <si>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</si>
  <si>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</si>
  <si>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</si>
  <si>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</si>
  <si>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</si>
  <si>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</si>
  <si>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</si>
  <si>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</si>
  <si>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</si>
  <si>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</si>
  <si>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</si>
  <si>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</si>
  <si>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</si>
  <si>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</si>
  <si>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</si>
  <si>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</si>
  <si>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</si>
  <si>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</si>
  <si>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</si>
  <si>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</si>
  <si>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</si>
  <si>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</si>
  <si>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</si>
  <si>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</si>
  <si>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</si>
  <si>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</si>
  <si>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</si>
  <si>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</si>
  <si>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</si>
  <si>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</si>
  <si>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</si>
  <si>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</si>
  <si>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</si>
  <si>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</si>
  <si>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</si>
  <si>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</si>
  <si>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</si>
  <si>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</si>
  <si>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</si>
  <si>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</si>
  <si>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</si>
  <si>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</si>
  <si>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</si>
  <si>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</si>
  <si>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</si>
  <si>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</si>
  <si>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</si>
  <si>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</si>
  <si>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</si>
  <si>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</si>
  <si>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</si>
  <si>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</si>
  <si>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</si>
  <si>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</si>
  <si>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</si>
  <si>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</si>
  <si>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</si>
  <si>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</si>
  <si>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</si>
  <si>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</si>
  <si>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</si>
  <si>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</si>
  <si>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</si>
  <si>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</si>
  <si>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</si>
  <si>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</si>
  <si>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</si>
  <si>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</si>
  <si>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</si>
  <si>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</si>
  <si>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</si>
  <si>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</si>
  <si>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</si>
  <si>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</si>
  <si>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</si>
  <si>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</si>
  <si>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</si>
  <si>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</si>
  <si>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</si>
  <si>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</si>
  <si>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</si>
  <si>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</si>
  <si>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</si>
  <si>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</si>
  <si>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</si>
  <si>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</si>
  <si>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</si>
  <si>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</si>
  <si>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</si>
  <si>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</si>
  <si>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</si>
  <si>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</si>
  <si>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</si>
  <si>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</si>
  <si>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</si>
  <si>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</si>
  <si>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</si>
  <si>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</si>
  <si>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</si>
  <si>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</si>
  <si>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</si>
  <si>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</si>
  <si>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</si>
  <si>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</si>
  <si>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</si>
  <si>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</si>
  <si>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</si>
  <si>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</si>
  <si>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</si>
  <si>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</si>
  <si>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</si>
  <si>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</si>
  <si>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</si>
  <si>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</si>
  <si>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</si>
  <si>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</si>
  <si>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</si>
  <si>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</si>
  <si>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</si>
  <si>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</si>
  <si>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</si>
  <si>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</si>
  <si>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</si>
  <si>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</si>
  <si>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</si>
  <si>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</si>
  <si>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</si>
  <si>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</si>
  <si>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</si>
  <si>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</si>
  <si>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</si>
  <si>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</si>
  <si>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</si>
  <si>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</si>
  <si>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</si>
  <si>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</si>
  <si>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</si>
  <si>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</si>
  <si>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</si>
  <si>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</si>
  <si>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</si>
  <si>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</si>
  <si>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</si>
  <si>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</si>
  <si>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</si>
  <si>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</si>
  <si>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</si>
  <si>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</si>
  <si>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</si>
  <si>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</si>
  <si>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</si>
  <si>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</si>
  <si>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</si>
  <si>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</si>
  <si>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</si>
  <si>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</si>
  <si>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</si>
  <si>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</si>
  <si>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</si>
  <si>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</si>
  <si>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</si>
  <si>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</si>
  <si>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</si>
  <si>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</si>
  <si>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</si>
  <si>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</si>
  <si>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</si>
  <si>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</si>
  <si>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</si>
  <si>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</si>
  <si>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</si>
  <si>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</si>
  <si>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</si>
  <si>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</si>
  <si>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</si>
  <si>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</si>
  <si>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</si>
  <si>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</si>
  <si>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</si>
  <si>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</si>
  <si>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</si>
  <si>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</si>
  <si>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</si>
  <si>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</si>
  <si>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</si>
  <si>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</si>
  <si>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</si>
  <si>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</si>
  <si>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</si>
  <si>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</si>
  <si>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</si>
  <si>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</si>
  <si>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</si>
  <si>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</si>
  <si>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</si>
  <si>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</si>
  <si>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</si>
  <si>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</si>
  <si>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</si>
  <si>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</si>
  <si>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</si>
  <si>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</si>
  <si>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</si>
  <si>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</si>
  <si>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</si>
  <si>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</si>
  <si>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</si>
  <si>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</si>
  <si>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</si>
  <si>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</si>
  <si>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</si>
  <si>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</si>
  <si>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</si>
  <si>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</si>
  <si>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</si>
  <si>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</si>
  <si>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</si>
  <si>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</si>
  <si>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</si>
  <si>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</si>
  <si>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</si>
  <si>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</si>
  <si>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</si>
  <si>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</si>
  <si>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</si>
  <si>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</si>
  <si>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</si>
  <si>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</si>
  <si>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</si>
  <si>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</si>
  <si>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</si>
  <si>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</si>
  <si>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</si>
  <si>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</si>
  <si>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</si>
  <si>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</si>
  <si>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</si>
  <si>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</si>
  <si>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</si>
  <si>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</si>
  <si>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</si>
  <si>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</si>
  <si>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</si>
  <si>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</si>
  <si>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</si>
  <si>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</si>
  <si>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</si>
  <si>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</si>
  <si>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</si>
  <si>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</si>
  <si>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</si>
  <si>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</si>
  <si>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</si>
  <si>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</si>
  <si>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</si>
  <si>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</si>
  <si>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</si>
  <si>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</si>
  <si>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</si>
  <si>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</si>
  <si>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</si>
  <si>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</si>
  <si>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</si>
  <si>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</si>
  <si>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</si>
  <si>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</si>
  <si>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</si>
  <si>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</si>
  <si>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</si>
  <si>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</si>
  <si>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</si>
  <si>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</si>
  <si>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</si>
  <si>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</si>
  <si>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</si>
  <si>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</si>
  <si>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</si>
  <si>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</si>
  <si>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</si>
  <si>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</si>
  <si>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</si>
  <si>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</si>
  <si>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</si>
  <si>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</si>
  <si>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</si>
  <si>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</si>
  <si>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</si>
  <si>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</si>
  <si>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</si>
  <si>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</si>
  <si>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</si>
  <si>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</si>
  <si>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</si>
  <si>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</si>
  <si>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</si>
  <si>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</si>
  <si>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</si>
  <si>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</si>
  <si>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</si>
  <si>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</si>
  <si>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</si>
  <si>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</si>
  <si>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</si>
  <si>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</si>
  <si>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</si>
  <si>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</si>
  <si>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</si>
  <si>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</si>
  <si>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</si>
  <si>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</si>
  <si>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</si>
  <si>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</si>
  <si>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</si>
  <si>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</si>
  <si>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</si>
  <si>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</si>
  <si>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</si>
  <si>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</si>
  <si>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</si>
  <si>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</si>
  <si>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</si>
  <si>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</si>
  <si>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</si>
  <si>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</si>
  <si>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</si>
  <si>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</si>
  <si>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</si>
  <si>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</si>
  <si>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</si>
  <si>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</si>
  <si>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</si>
  <si>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</si>
  <si>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</si>
  <si>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</si>
  <si>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</si>
  <si>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</si>
  <si>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</si>
  <si>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</si>
  <si>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</si>
  <si>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</si>
  <si>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</si>
  <si>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</si>
  <si>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</si>
  <si>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</si>
  <si>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</si>
  <si>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</si>
  <si>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</si>
  <si>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</si>
  <si>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</si>
  <si>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</si>
  <si>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</si>
  <si>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</si>
  <si>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</si>
  <si>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</si>
  <si>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</si>
  <si>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</si>
  <si>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</si>
  <si>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</si>
  <si>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</si>
  <si>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</si>
  <si>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</si>
  <si>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</si>
  <si>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</si>
  <si>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</si>
  <si>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</si>
  <si>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</si>
  <si>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</si>
  <si>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</si>
  <si>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</si>
  <si>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</si>
  <si>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</si>
  <si>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</si>
  <si>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</si>
  <si>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</si>
  <si>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</si>
  <si>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</si>
  <si>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</si>
  <si>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</si>
  <si>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</si>
  <si>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</si>
  <si>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</si>
  <si>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</si>
  <si>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</si>
  <si>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</si>
  <si>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</si>
  <si>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</si>
  <si>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</si>
  <si>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</si>
  <si>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</si>
  <si>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</si>
  <si>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</si>
  <si>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</si>
  <si>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</si>
  <si>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</si>
  <si>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</si>
  <si>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</si>
  <si>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</si>
  <si>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</si>
  <si>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</si>
  <si>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</si>
  <si>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</si>
  <si>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</si>
  <si>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</si>
  <si>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</si>
  <si>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</si>
  <si>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</si>
  <si>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</si>
  <si>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</si>
  <si>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</si>
  <si>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</si>
  <si>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</si>
  <si>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</si>
  <si>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</si>
  <si>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</si>
  <si>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</si>
  <si>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</si>
  <si>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</si>
  <si>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</si>
  <si>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</si>
  <si>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</si>
  <si>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</si>
  <si>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</si>
  <si>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</si>
  <si>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</si>
  <si>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</si>
  <si>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</si>
  <si>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</si>
  <si>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</si>
  <si>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</si>
  <si>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</si>
  <si>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</si>
  <si>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</si>
  <si>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</si>
  <si>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</si>
  <si>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</si>
  <si>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</si>
  <si>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</si>
  <si>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</si>
  <si>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</si>
  <si>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</si>
  <si>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</si>
  <si>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</si>
  <si>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</si>
  <si>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</si>
  <si>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</si>
  <si>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</si>
  <si>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</si>
  <si>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</si>
  <si>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</si>
  <si>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</si>
  <si>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</si>
  <si>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</si>
  <si>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</si>
  <si>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</si>
  <si>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</si>
  <si>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</si>
  <si>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</si>
  <si>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</si>
  <si>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</si>
  <si>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</si>
  <si>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</si>
  <si>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</si>
  <si>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</si>
  <si>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</si>
  <si>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</si>
  <si>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</si>
  <si>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</si>
  <si>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</si>
  <si>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</si>
  <si>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</si>
  <si>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</si>
  <si>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</si>
  <si>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</si>
  <si>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</si>
  <si>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</si>
  <si>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</si>
  <si>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</si>
  <si>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</si>
  <si>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</si>
  <si>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</si>
  <si>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</si>
  <si>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</si>
  <si>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</si>
  <si>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</si>
  <si>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</si>
  <si>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</si>
  <si>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</si>
  <si>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</si>
  <si>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</si>
  <si>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</si>
  <si>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</si>
  <si>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</si>
  <si>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</si>
  <si>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</si>
  <si>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</si>
  <si>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</si>
  <si>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</si>
  <si>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</si>
  <si>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</si>
  <si>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</si>
  <si>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</si>
  <si>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</si>
  <si>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</si>
  <si>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</si>
  <si>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</si>
  <si>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</si>
  <si>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</si>
  <si>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</si>
  <si>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</si>
  <si>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</si>
  <si>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</si>
  <si>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</si>
  <si>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</si>
  <si>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</si>
  <si>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</si>
  <si>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</si>
  <si>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</si>
  <si>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</si>
  <si>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</si>
  <si>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</si>
  <si>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</si>
  <si>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</si>
  <si>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</si>
  <si>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</si>
  <si>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</si>
  <si>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</si>
  <si>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</si>
  <si>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</si>
  <si>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</si>
  <si>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</si>
  <si>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</si>
  <si>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</si>
  <si>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</si>
  <si>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</si>
  <si>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</si>
  <si>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</si>
  <si>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</si>
  <si>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</si>
  <si>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</si>
  <si>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</si>
  <si>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</si>
  <si>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</si>
  <si>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</si>
  <si>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</si>
  <si>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</si>
  <si>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</si>
  <si>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</si>
  <si>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</si>
  <si>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</si>
  <si>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</si>
  <si>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</si>
  <si>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</si>
  <si>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</si>
  <si>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</si>
  <si>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</si>
  <si>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</si>
  <si>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</si>
  <si>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</si>
  <si>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</si>
  <si>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</si>
  <si>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</si>
  <si>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</si>
  <si>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</si>
  <si>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</si>
  <si>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</si>
  <si>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</si>
  <si>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</si>
  <si>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</si>
  <si>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</si>
  <si>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</si>
  <si>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</si>
  <si>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</si>
  <si>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</si>
  <si>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</si>
  <si>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</si>
  <si>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</si>
  <si>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</si>
  <si>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</si>
  <si>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</si>
  <si>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</si>
  <si>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</si>
  <si>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</si>
  <si>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</si>
  <si>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</si>
  <si>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</si>
  <si>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</si>
  <si>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</si>
  <si>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</si>
  <si>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</si>
  <si>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</si>
  <si>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</si>
  <si>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</si>
  <si>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</si>
  <si>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</si>
  <si>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</si>
  <si>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</si>
  <si>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</si>
  <si>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</si>
  <si>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</si>
  <si>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</si>
  <si>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</si>
  <si>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</si>
  <si>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</si>
  <si>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</si>
  <si>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</si>
  <si>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</si>
  <si>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</si>
  <si>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</si>
  <si>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</si>
  <si>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</si>
  <si>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</si>
  <si>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</si>
  <si>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</si>
  <si>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</si>
  <si>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</si>
  <si>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</si>
  <si>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</si>
  <si>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</si>
  <si>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</si>
  <si>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</si>
  <si>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</si>
  <si>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</si>
  <si>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</si>
  <si>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</si>
  <si>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</si>
  <si>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</si>
  <si>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</si>
  <si>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</si>
  <si>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</si>
  <si>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</si>
  <si>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</si>
  <si>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</si>
  <si>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</si>
  <si>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</si>
  <si>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</si>
  <si>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</si>
  <si>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</si>
  <si>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</si>
  <si>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</si>
  <si>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</si>
  <si>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</si>
  <si>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</si>
  <si>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</si>
  <si>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</si>
  <si>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</si>
  <si>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</si>
  <si>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</si>
  <si>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</si>
  <si>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</si>
  <si>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</si>
  <si>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</si>
  <si>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</si>
  <si>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</si>
  <si>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</si>
  <si>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</si>
  <si>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</si>
  <si>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</si>
  <si>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</si>
  <si>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</si>
  <si>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</si>
  <si>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</si>
  <si>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</si>
  <si>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</si>
  <si>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</si>
  <si>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</si>
  <si>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</si>
  <si>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</si>
  <si>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</si>
  <si>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</si>
  <si>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</si>
  <si>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</si>
  <si>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</si>
  <si>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</si>
  <si>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</si>
  <si>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</si>
  <si>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</si>
  <si>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</si>
  <si>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</si>
  <si>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</si>
  <si>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</si>
  <si>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</si>
  <si>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</si>
  <si>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</si>
  <si>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</si>
  <si>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</si>
  <si>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</si>
  <si>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</si>
  <si>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</si>
  <si>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</si>
  <si>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</si>
  <si>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</si>
  <si>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</si>
  <si>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</si>
  <si>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</si>
  <si>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</si>
  <si>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</si>
  <si>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</si>
  <si>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</si>
  <si>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</si>
  <si>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</si>
  <si>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</si>
  <si>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</si>
  <si>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</si>
  <si>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</si>
  <si>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</si>
  <si>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</si>
  <si>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</si>
  <si>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</si>
  <si>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</si>
  <si>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</si>
  <si>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</si>
  <si>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</si>
  <si>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</si>
  <si>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</si>
  <si>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</si>
  <si>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</si>
  <si>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</si>
  <si>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</si>
  <si>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</si>
  <si>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</si>
  <si>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</si>
  <si>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</si>
  <si>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</si>
  <si>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</si>
  <si>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</si>
  <si>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</si>
  <si>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</si>
  <si>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</si>
  <si>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</si>
  <si>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</si>
  <si>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</si>
  <si>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</si>
  <si>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</si>
  <si>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</si>
  <si>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</si>
  <si>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</si>
  <si>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</si>
  <si>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</si>
  <si>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</si>
  <si>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</si>
  <si>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</si>
  <si>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</si>
  <si>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</si>
  <si>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</si>
  <si>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</si>
  <si>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</si>
  <si>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</si>
  <si>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</si>
  <si>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</si>
  <si>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</si>
  <si>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</si>
  <si>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</si>
  <si>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</si>
  <si>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</si>
  <si>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</si>
  <si>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</si>
  <si>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</si>
  <si>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</si>
  <si>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</si>
  <si>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</si>
  <si>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</si>
  <si>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</si>
  <si>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</si>
  <si>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</si>
  <si>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</si>
  <si>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</si>
  <si>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</si>
  <si>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</si>
  <si>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</si>
  <si>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</si>
  <si>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</si>
  <si>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</si>
  <si>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</si>
  <si>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</si>
  <si>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</si>
  <si>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</si>
  <si>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</si>
  <si>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</si>
  <si>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</si>
  <si>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</si>
  <si>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</si>
  <si>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</si>
  <si>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</si>
  <si>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</si>
  <si>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</si>
  <si>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</si>
  <si>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</si>
  <si>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</si>
  <si>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</si>
  <si>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</si>
  <si>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</si>
  <si>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</si>
  <si>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</si>
  <si>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</si>
  <si>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</si>
  <si>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</si>
  <si>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</si>
  <si>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</si>
  <si>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</si>
  <si>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</si>
  <si>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</si>
  <si>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</si>
  <si>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</si>
  <si>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</si>
  <si>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</si>
  <si>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</si>
  <si>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</si>
  <si>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</si>
  <si>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</si>
  <si>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</si>
  <si>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</si>
  <si>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</si>
  <si>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</si>
  <si>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</si>
  <si>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</si>
  <si>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</si>
  <si>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</si>
  <si>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</si>
  <si>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</si>
  <si>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</si>
  <si>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</si>
  <si>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</si>
  <si>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</si>
  <si>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</si>
  <si>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</si>
  <si>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</si>
  <si>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</si>
  <si>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</si>
  <si>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</si>
  <si>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</si>
  <si>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</si>
  <si>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</si>
  <si>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</si>
  <si>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</si>
  <si>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</si>
  <si>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</si>
  <si>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</si>
  <si>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</si>
  <si>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</si>
  <si>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</si>
  <si>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</si>
  <si>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</si>
  <si>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</si>
  <si>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</si>
  <si>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</si>
  <si>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</si>
  <si>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</si>
  <si>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</si>
  <si>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</si>
  <si>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</si>
  <si>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</si>
  <si>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</si>
  <si>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</si>
  <si>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</si>
  <si>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</si>
  <si>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</si>
  <si>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</si>
  <si>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</si>
  <si>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</si>
  <si>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</si>
  <si>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</si>
  <si>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</si>
  <si>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</si>
  <si>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</si>
  <si>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</si>
  <si>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</si>
  <si>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</si>
  <si>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</si>
  <si>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</si>
  <si>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</si>
  <si>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</si>
  <si>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</si>
  <si>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</si>
  <si>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</si>
  <si>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</si>
  <si>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</si>
  <si>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</si>
  <si>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</si>
  <si>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</si>
  <si>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</si>
  <si>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</si>
  <si>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</si>
  <si>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</si>
  <si>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</si>
  <si>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</si>
  <si>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</si>
  <si>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</si>
  <si>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</si>
  <si>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</si>
  <si>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</si>
  <si>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</si>
  <si>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</si>
  <si>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</si>
  <si>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</si>
  <si>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</si>
  <si>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</si>
  <si>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</si>
  <si>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</si>
  <si>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</si>
  <si>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</si>
  <si>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</si>
  <si>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</si>
  <si>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</si>
  <si>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</si>
  <si>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</si>
  <si>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</si>
  <si>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</si>
  <si>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</si>
  <si>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</si>
  <si>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</si>
  <si>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</si>
  <si>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</si>
  <si>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</si>
  <si>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</si>
  <si>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</si>
  <si>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</si>
  <si>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</si>
  <si>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</si>
  <si>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</si>
  <si>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</si>
  <si>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</si>
  <si>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</si>
  <si>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</si>
  <si>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</si>
  <si>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</si>
  <si>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</si>
  <si>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</si>
  <si>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</si>
  <si>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</si>
  <si>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</si>
  <si>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</si>
  <si>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</si>
  <si>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</si>
  <si>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</si>
  <si>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</si>
  <si>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</si>
  <si>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</si>
  <si>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</si>
  <si>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</si>
  <si>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</si>
  <si>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</si>
  <si>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</si>
  <si>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</si>
  <si>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</si>
  <si>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</si>
  <si>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</si>
  <si>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</si>
  <si>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</si>
  <si>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</si>
  <si>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</si>
  <si>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</si>
  <si>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</si>
  <si>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</si>
  <si>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</si>
  <si>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</si>
  <si>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</si>
  <si>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</si>
  <si>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</si>
  <si>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</si>
  <si>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</si>
  <si>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</si>
  <si>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</si>
  <si>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</si>
  <si>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</si>
  <si>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</si>
  <si>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</si>
  <si>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</si>
  <si>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</si>
  <si>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</si>
  <si>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</si>
  <si>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</si>
  <si>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</si>
  <si>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</si>
  <si>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</si>
  <si>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</si>
  <si>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</si>
  <si>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</si>
  <si>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</si>
  <si>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</si>
  <si>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</si>
  <si>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</si>
  <si>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</si>
  <si>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</si>
  <si>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</si>
  <si>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</si>
  <si>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</si>
  <si>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</si>
  <si>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</si>
  <si>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</si>
  <si>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</si>
  <si>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</si>
  <si>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</si>
  <si>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</si>
  <si>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</si>
  <si>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</si>
  <si>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</si>
  <si>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</si>
  <si>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</si>
  <si>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</si>
  <si>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</si>
  <si>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</si>
  <si>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</si>
  <si>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</si>
  <si>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</si>
  <si>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</si>
  <si>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</si>
  <si>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</si>
  <si>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</si>
  <si>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</si>
  <si>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</si>
  <si>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</si>
  <si>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</si>
  <si>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</si>
  <si>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</si>
  <si>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</si>
  <si>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</si>
  <si>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</si>
  <si>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</si>
  <si>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</si>
  <si>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</si>
  <si>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</si>
  <si>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</si>
  <si>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</si>
  <si>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</si>
  <si>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</si>
  <si>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</si>
  <si>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</si>
  <si>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</si>
  <si>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</si>
  <si>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</si>
  <si>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</si>
  <si>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</si>
  <si>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</si>
  <si>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</si>
  <si>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</si>
  <si>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</si>
  <si>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</si>
  <si>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</si>
  <si>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</si>
  <si>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</si>
  <si>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</si>
  <si>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</si>
  <si>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</si>
  <si>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</si>
  <si>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</si>
  <si>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</si>
  <si>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</si>
  <si>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</si>
  <si>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</si>
  <si>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</si>
  <si>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</si>
  <si>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</si>
  <si>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</si>
  <si>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</si>
  <si>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</si>
  <si>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</si>
  <si>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</si>
  <si>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</si>
  <si>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</si>
  <si>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</si>
  <si>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</si>
  <si>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</si>
  <si>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</si>
  <si>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</si>
  <si>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</si>
  <si>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</si>
  <si>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</si>
  <si>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</si>
  <si>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</si>
  <si>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</si>
  <si>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</si>
  <si>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</si>
  <si>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</si>
  <si>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</si>
  <si>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</si>
  <si>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</si>
  <si>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</si>
  <si>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</si>
  <si>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</si>
  <si>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</si>
  <si>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</si>
  <si>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</si>
  <si>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</si>
  <si>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</si>
  <si>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</si>
  <si>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</si>
  <si>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</si>
  <si>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</si>
  <si>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</si>
  <si>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</si>
  <si>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</si>
  <si>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</si>
  <si>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</si>
  <si>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</si>
  <si>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</si>
  <si>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</si>
  <si>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</si>
  <si>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</si>
  <si>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</si>
  <si>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</si>
  <si>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</si>
  <si>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</si>
  <si>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</si>
  <si>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</si>
  <si>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</si>
  <si>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</si>
  <si>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</si>
  <si>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</si>
  <si>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</si>
  <si>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</si>
  <si>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</si>
  <si>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</si>
  <si>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</si>
  <si>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</si>
  <si>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</si>
  <si>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</si>
  <si>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</si>
  <si>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</si>
  <si>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</si>
  <si>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</si>
  <si>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</si>
  <si>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</si>
  <si>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</si>
  <si>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</si>
  <si>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</si>
  <si>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</si>
  <si>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</si>
  <si>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</si>
  <si>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</si>
  <si>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</si>
  <si>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</si>
  <si>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</si>
  <si>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</si>
  <si>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</si>
  <si>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</si>
  <si>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</si>
  <si>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</si>
  <si>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</si>
  <si>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</si>
  <si>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</si>
  <si>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</si>
  <si>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</si>
  <si>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</si>
  <si>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</si>
  <si>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</si>
  <si>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</si>
  <si>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</si>
  <si>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</si>
  <si>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</si>
  <si>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</si>
  <si>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</si>
  <si>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</si>
  <si>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</si>
  <si>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</si>
  <si>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</si>
  <si>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</si>
  <si>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</si>
  <si>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</si>
  <si>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</si>
  <si>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</si>
  <si>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</si>
  <si>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</si>
  <si>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</si>
  <si>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</si>
  <si>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</si>
  <si>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</si>
  <si>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</si>
  <si>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</si>
  <si>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</si>
  <si>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</si>
  <si>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</si>
  <si>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</si>
  <si>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</si>
  <si>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</si>
  <si>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</si>
  <si>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</si>
  <si>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</si>
  <si>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</si>
  <si>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</si>
  <si>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</si>
  <si>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</si>
  <si>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</si>
  <si>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</si>
  <si>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</si>
  <si>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</si>
  <si>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</si>
  <si>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</si>
  <si>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</si>
  <si>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</si>
  <si>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</si>
  <si>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</si>
  <si>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</si>
  <si>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</si>
  <si>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</si>
  <si>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</si>
  <si>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</si>
  <si>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</si>
  <si>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</si>
  <si>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</si>
  <si>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</si>
  <si>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</si>
  <si>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</si>
  <si>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</si>
  <si>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</si>
  <si>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</si>
  <si>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</si>
  <si>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</si>
  <si>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</si>
  <si>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</si>
  <si>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</si>
  <si>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</si>
  <si>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</si>
  <si>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</si>
  <si>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</si>
  <si>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</si>
  <si>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</si>
  <si>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</si>
  <si>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</si>
  <si>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</si>
  <si>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</si>
  <si>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</si>
  <si>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</si>
  <si>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</si>
  <si>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</si>
  <si>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</si>
  <si>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</si>
  <si>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</si>
  <si>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</si>
  <si>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</si>
  <si>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</si>
  <si>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</si>
  <si>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</si>
  <si>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</si>
  <si>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</si>
  <si>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</si>
  <si>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</si>
  <si>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</si>
  <si>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</si>
  <si>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</si>
  <si>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</si>
  <si>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</si>
  <si>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</si>
  <si>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</si>
  <si>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</si>
  <si>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</si>
  <si>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</si>
  <si>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</si>
  <si>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</si>
  <si>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</si>
  <si>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</si>
  <si>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</si>
  <si>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</si>
  <si>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</si>
  <si>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</si>
  <si>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</si>
  <si>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</si>
  <si>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</si>
  <si>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</si>
  <si>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</si>
  <si>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</si>
  <si>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</si>
  <si>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</si>
  <si>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</si>
  <si>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</si>
  <si>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</si>
  <si>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</si>
  <si>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</si>
  <si>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</si>
  <si>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</si>
  <si>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</si>
  <si>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</si>
  <si>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</si>
  <si>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</si>
  <si>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</si>
  <si>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</si>
  <si>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</si>
  <si>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</si>
  <si>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</si>
  <si>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</si>
  <si>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</si>
  <si>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</si>
  <si>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</si>
  <si>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</si>
  <si>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</si>
  <si>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</si>
  <si>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</si>
  <si>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</si>
  <si>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</si>
  <si>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</si>
  <si>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</si>
  <si>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</si>
  <si>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</si>
  <si>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</si>
  <si>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</si>
  <si>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</si>
  <si>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</si>
  <si>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</si>
  <si>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</si>
  <si>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</si>
  <si>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</si>
  <si>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</si>
  <si>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</si>
  <si>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</si>
  <si>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</si>
  <si>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</si>
  <si>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</si>
  <si>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</si>
  <si>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</si>
  <si>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</si>
  <si>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</si>
  <si>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</si>
  <si>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</si>
  <si>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</si>
  <si>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</si>
  <si>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</si>
  <si>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</si>
  <si>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</si>
  <si>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</si>
  <si>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</si>
  <si>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</si>
  <si>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</si>
  <si>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</si>
  <si>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</si>
  <si>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</si>
  <si>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</si>
  <si>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</si>
  <si>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</si>
  <si>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</si>
  <si>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</si>
  <si>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</si>
  <si>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</si>
  <si>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</si>
  <si>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</si>
  <si>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</si>
  <si>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</si>
  <si>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</si>
  <si>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</si>
  <si>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</si>
  <si>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</si>
  <si>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</si>
  <si>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</si>
  <si>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</si>
  <si>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</si>
  <si>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</si>
  <si>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</si>
  <si>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</si>
  <si>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</si>
  <si>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</si>
  <si>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</si>
  <si>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</si>
  <si>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</si>
  <si>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</si>
  <si>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</si>
  <si>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</si>
  <si>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</si>
  <si>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</si>
  <si>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</si>
  <si>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</si>
  <si>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</si>
  <si>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</si>
  <si>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</si>
  <si>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</si>
  <si>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</si>
  <si>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</si>
  <si>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</si>
  <si>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</si>
  <si>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</si>
  <si>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</si>
  <si>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</si>
  <si>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</si>
  <si>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</si>
  <si>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</si>
  <si>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</si>
  <si>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</si>
  <si>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</si>
  <si>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</si>
  <si>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</si>
  <si>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</si>
  <si>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</si>
  <si>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</si>
  <si>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</si>
  <si>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</si>
  <si>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</si>
  <si>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</si>
  <si>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</si>
  <si>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</si>
  <si>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</si>
  <si>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</si>
  <si>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</si>
  <si>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</si>
  <si>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</si>
  <si>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</si>
  <si>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</si>
  <si>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</si>
  <si>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</si>
  <si>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</si>
  <si>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</si>
  <si>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</si>
  <si>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</si>
  <si>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</si>
  <si>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</si>
  <si>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</si>
  <si>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</si>
  <si>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</si>
  <si>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</si>
  <si>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</si>
  <si>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</si>
  <si>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</si>
  <si>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</si>
  <si>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</si>
  <si>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</si>
  <si>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</si>
  <si>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</si>
  <si>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</si>
  <si>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</si>
  <si>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</si>
  <si>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</si>
  <si>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</si>
  <si>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</si>
  <si>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</si>
  <si>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</si>
  <si>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</si>
  <si>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</si>
  <si>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</si>
  <si>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</si>
  <si>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</si>
  <si>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</si>
  <si>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</si>
  <si>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</si>
  <si>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</si>
  <si>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</si>
  <si>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</si>
  <si>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</si>
  <si>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</si>
  <si>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</si>
  <si>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</si>
  <si>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</si>
  <si>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</si>
  <si>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</si>
  <si>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</si>
  <si>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</si>
  <si>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</si>
  <si>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</si>
  <si>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</si>
  <si>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</si>
  <si>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</si>
  <si>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</si>
  <si>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</si>
  <si>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</si>
  <si>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</si>
  <si>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</si>
  <si>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</si>
  <si>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</si>
  <si>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</si>
  <si>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</si>
  <si>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</si>
  <si>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</si>
  <si>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</si>
  <si>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</si>
  <si>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</si>
  <si>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</si>
  <si>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</si>
  <si>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</si>
  <si>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</si>
  <si>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</si>
  <si>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</si>
  <si>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</si>
  <si>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</si>
  <si>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</si>
  <si>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</si>
  <si>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</si>
  <si>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</si>
  <si>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</si>
  <si>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</si>
  <si>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</si>
  <si>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</si>
  <si>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</si>
  <si>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</si>
  <si>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</si>
  <si>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</si>
  <si>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</si>
  <si>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</si>
  <si>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</si>
  <si>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</si>
  <si>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</si>
  <si>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</si>
  <si>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</si>
  <si>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</si>
  <si>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</si>
  <si>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</si>
  <si>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</si>
  <si>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</si>
  <si>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</si>
  <si>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</si>
  <si>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</si>
  <si>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</si>
  <si>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</si>
  <si>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</si>
  <si>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</si>
  <si>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</si>
  <si>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</si>
  <si>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</si>
  <si>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</si>
  <si>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</si>
  <si>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</si>
  <si>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</si>
  <si>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</si>
  <si>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</si>
  <si>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</si>
  <si>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</si>
  <si>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</si>
  <si>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</si>
  <si>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</si>
  <si>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</si>
  <si>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</si>
  <si>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</si>
  <si>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</si>
  <si>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</si>
  <si>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</si>
  <si>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</si>
  <si>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</si>
  <si>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</si>
  <si>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</si>
  <si>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</si>
  <si>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</si>
  <si>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</si>
  <si>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</si>
  <si>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</si>
  <si>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</si>
  <si>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</si>
  <si>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</si>
  <si>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</si>
  <si>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</si>
  <si>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</si>
  <si>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</si>
  <si>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</si>
  <si>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</si>
  <si>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</si>
  <si>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</si>
  <si>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</si>
  <si>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</si>
  <si>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</si>
  <si>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</si>
  <si>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</si>
  <si>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</si>
  <si>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</si>
  <si>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</si>
  <si>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</si>
  <si>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</si>
  <si>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</si>
  <si>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</si>
  <si>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</si>
  <si>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</si>
  <si>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</si>
  <si>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</si>
  <si>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</si>
  <si>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</si>
  <si>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</si>
  <si>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</si>
  <si>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</si>
  <si>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</si>
  <si>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</si>
  <si>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</si>
  <si>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</si>
  <si>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</si>
  <si>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</si>
  <si>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</si>
  <si>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</si>
  <si>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</si>
  <si>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</si>
  <si>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</si>
  <si>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</si>
  <si>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</si>
  <si>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</si>
  <si>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</si>
  <si>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</si>
  <si>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</si>
  <si>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</si>
  <si>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</si>
  <si>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</si>
  <si>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</si>
  <si>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</si>
  <si>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</si>
  <si>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</si>
  <si>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</si>
  <si>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</si>
  <si>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</si>
  <si>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</si>
  <si>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</si>
  <si>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</si>
  <si>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</si>
  <si>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</si>
  <si>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</si>
  <si>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</si>
  <si>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</si>
  <si>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</si>
  <si>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</si>
  <si>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</si>
  <si>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</si>
  <si>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</si>
  <si>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</si>
  <si>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</si>
  <si>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</si>
  <si>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</si>
  <si>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</si>
  <si>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</si>
  <si>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</si>
  <si>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</si>
  <si>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</si>
  <si>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</si>
  <si>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</si>
  <si>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</si>
  <si>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</si>
  <si>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</si>
  <si>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</si>
  <si>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</si>
  <si>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</si>
  <si>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</si>
  <si>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</si>
  <si>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</si>
  <si>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</si>
  <si>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</si>
  <si>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</si>
  <si>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</si>
  <si>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</si>
  <si>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</si>
  <si>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</si>
  <si>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</si>
  <si>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</si>
  <si>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</si>
  <si>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</si>
  <si>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</si>
  <si>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</si>
  <si>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</si>
  <si>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</si>
  <si>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</si>
  <si>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</si>
  <si>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</si>
  <si>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</si>
  <si>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</si>
  <si>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</si>
  <si>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</si>
  <si>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</si>
  <si>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</si>
  <si>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</si>
  <si>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</si>
  <si>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</si>
  <si>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</si>
  <si>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</si>
  <si>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</si>
  <si>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</si>
  <si>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</si>
  <si>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</si>
  <si>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</si>
  <si>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</si>
  <si>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</si>
  <si>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</si>
  <si>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</si>
  <si>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</si>
  <si>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</si>
  <si>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</si>
  <si>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</si>
  <si>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</si>
  <si>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</si>
  <si>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</si>
  <si>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</si>
  <si>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</si>
  <si>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</si>
  <si>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</si>
  <si>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</si>
  <si>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</si>
  <si>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</si>
  <si>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</si>
  <si>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</si>
  <si>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</si>
  <si>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</si>
  <si>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</si>
  <si>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</si>
  <si>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</si>
  <si>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</si>
  <si>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</si>
  <si>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</si>
  <si>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</si>
  <si>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</si>
  <si>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</si>
  <si>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</si>
  <si>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</si>
  <si>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</si>
  <si>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</si>
  <si>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</si>
  <si>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</si>
  <si>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</si>
  <si>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</si>
  <si>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</si>
  <si>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</si>
  <si>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</si>
  <si>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</si>
  <si>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</si>
  <si>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</si>
  <si>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</si>
  <si>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</si>
  <si>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</si>
  <si>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</si>
  <si>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</si>
  <si>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</si>
  <si>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</si>
  <si>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</si>
  <si>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</si>
  <si>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</si>
  <si>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</si>
  <si>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</si>
  <si>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</si>
  <si>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</si>
  <si>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</si>
  <si>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</si>
  <si>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</si>
  <si>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</si>
  <si>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</si>
  <si>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</si>
  <si>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</si>
  <si>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</si>
  <si>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</si>
  <si>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</si>
  <si>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</si>
  <si>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</si>
  <si>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</si>
  <si>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</si>
  <si>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</si>
  <si>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</si>
  <si>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</si>
  <si>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</si>
  <si>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</si>
  <si>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</si>
  <si>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</si>
  <si>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</si>
  <si>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</si>
  <si>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</si>
  <si>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</si>
  <si>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</si>
  <si>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</si>
  <si>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</si>
  <si>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</si>
  <si>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</si>
  <si>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</si>
  <si>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</si>
  <si>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</si>
  <si>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</si>
  <si>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</si>
  <si>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</si>
  <si>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</si>
  <si>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</si>
  <si>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</si>
  <si>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</si>
  <si>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</si>
  <si>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</si>
  <si>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</si>
  <si>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</si>
  <si>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</si>
  <si>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</si>
  <si>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</si>
  <si>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</si>
  <si>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</si>
  <si>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</si>
  <si>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</si>
  <si>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</si>
  <si>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</si>
  <si>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</si>
  <si>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</si>
  <si>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</si>
  <si>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</si>
  <si>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</si>
  <si>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</si>
  <si>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</si>
  <si>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</si>
  <si>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</si>
  <si>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</si>
  <si>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</si>
  <si>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</si>
  <si>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</si>
  <si>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</si>
  <si>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</si>
  <si>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</si>
  <si>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</si>
  <si>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</si>
  <si>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</si>
  <si>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</si>
  <si>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</si>
  <si>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</si>
  <si>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</si>
  <si>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</si>
  <si>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</si>
  <si>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</si>
  <si>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</si>
  <si>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</si>
  <si>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</si>
  <si>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</si>
  <si>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</si>
  <si>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</si>
  <si>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</si>
  <si>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</si>
  <si>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</si>
  <si>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</si>
  <si>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</si>
  <si>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</si>
  <si>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</si>
  <si>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</si>
  <si>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</si>
  <si>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</si>
  <si>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</si>
  <si>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</si>
  <si>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</si>
  <si>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</si>
  <si>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</si>
  <si>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</si>
  <si>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</si>
  <si>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</si>
  <si>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</si>
  <si>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</si>
  <si>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</si>
  <si>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</si>
  <si>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</si>
  <si>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</si>
  <si>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</si>
  <si>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</si>
  <si>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</si>
  <si>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</si>
  <si>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</si>
  <si>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</si>
  <si>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</si>
  <si>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</si>
  <si>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</si>
  <si>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</si>
  <si>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</si>
  <si>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</si>
  <si>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</si>
  <si>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</si>
  <si>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</si>
  <si>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</si>
  <si>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</si>
  <si>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</si>
  <si>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</si>
  <si>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</si>
  <si>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</si>
  <si>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</si>
  <si>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</si>
  <si>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</si>
  <si>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</si>
  <si>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</si>
  <si>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</si>
  <si>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</si>
  <si>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</si>
  <si>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</si>
  <si>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</si>
  <si>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</si>
  <si>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</si>
  <si>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</si>
  <si>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</si>
  <si>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</si>
  <si>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</si>
  <si>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</si>
  <si>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</si>
  <si>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</si>
  <si>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</si>
  <si>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</si>
  <si>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</si>
  <si>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</si>
  <si>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</si>
  <si>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</si>
  <si>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</si>
  <si>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</si>
  <si>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</si>
  <si>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</si>
  <si>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</si>
  <si>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</si>
  <si>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</si>
  <si>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</si>
  <si>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</si>
  <si>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</si>
  <si>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</si>
  <si>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</si>
  <si>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</si>
  <si>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</si>
  <si>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</si>
  <si>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</si>
  <si>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</si>
  <si>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</si>
  <si>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</si>
  <si>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</si>
  <si>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</si>
  <si>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</si>
  <si>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</si>
  <si>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</si>
  <si>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</si>
  <si>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</si>
  <si>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</si>
  <si>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</si>
  <si>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</si>
  <si>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</si>
  <si>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</si>
  <si>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</si>
  <si>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</si>
  <si>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</si>
  <si>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</si>
  <si>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</si>
  <si>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</si>
  <si>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</si>
  <si>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</si>
  <si>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</si>
  <si>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</si>
  <si>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</si>
  <si>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</si>
  <si>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</si>
  <si>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</si>
  <si>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</si>
  <si>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</si>
  <si>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</si>
  <si>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</si>
  <si>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</si>
  <si>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</si>
  <si>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</si>
  <si>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</si>
  <si>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</si>
  <si>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</si>
  <si>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</si>
  <si>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</si>
  <si>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</si>
  <si>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</si>
  <si>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</si>
  <si>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</si>
  <si>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</si>
  <si>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</si>
  <si>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</si>
  <si>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</si>
  <si>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</si>
  <si>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</si>
  <si>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</si>
  <si>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</si>
  <si>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</si>
  <si>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</si>
  <si>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</si>
  <si>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</si>
  <si>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</si>
  <si>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</si>
  <si>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</si>
  <si>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</si>
  <si>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</si>
  <si>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</si>
  <si>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</si>
  <si>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</si>
  <si>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</si>
  <si>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</si>
  <si>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</si>
  <si>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</si>
  <si>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</si>
  <si>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</si>
  <si>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</si>
  <si>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</si>
  <si>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</si>
  <si>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</si>
  <si>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</si>
  <si>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</si>
  <si>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</si>
  <si>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</si>
  <si>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</si>
  <si>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</si>
  <si>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</si>
  <si>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</si>
  <si>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</si>
  <si>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</si>
  <si>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</si>
  <si>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</si>
  <si>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</si>
  <si>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</si>
  <si>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</si>
  <si>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</si>
  <si>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</si>
  <si>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</si>
  <si>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</si>
  <si>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</si>
  <si>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</si>
  <si>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</si>
  <si>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</si>
  <si>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</si>
  <si>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</si>
  <si>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</si>
  <si>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</si>
  <si>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</si>
  <si>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</si>
  <si>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</si>
  <si>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</si>
  <si>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</si>
  <si>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</si>
  <si>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</si>
  <si>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</si>
  <si>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</si>
  <si>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</si>
  <si>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</si>
  <si>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</si>
  <si>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</si>
  <si>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</si>
  <si>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</si>
  <si>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</si>
  <si>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</si>
  <si>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</si>
  <si>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</si>
  <si>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</si>
  <si>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</si>
  <si>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</si>
  <si>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</si>
  <si>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</si>
  <si>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</si>
  <si>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</si>
  <si>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</si>
  <si>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</si>
  <si>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</si>
  <si>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</si>
  <si>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</si>
  <si>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</si>
  <si>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</si>
  <si>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</si>
  <si>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</si>
  <si>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</si>
  <si>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</si>
  <si>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</si>
  <si>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</si>
  <si>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</si>
  <si>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</si>
  <si>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</si>
  <si>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</si>
  <si>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</si>
  <si>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</si>
  <si>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</si>
  <si>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</si>
  <si>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</si>
  <si>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</si>
  <si>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</si>
  <si>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</si>
  <si>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</si>
  <si>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</si>
  <si>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</si>
  <si>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</si>
  <si>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</si>
  <si>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</si>
  <si>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</si>
  <si>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</si>
  <si>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</si>
  <si>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</si>
  <si>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</si>
  <si>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</si>
  <si>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</si>
  <si>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</si>
  <si>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</si>
  <si>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</si>
  <si>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</si>
  <si>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</si>
  <si>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</si>
  <si>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</si>
  <si>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</si>
  <si>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</si>
  <si>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</si>
  <si>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</si>
  <si>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</si>
  <si>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</si>
  <si>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</si>
  <si>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</si>
  <si>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</si>
  <si>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</si>
  <si>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</si>
  <si>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</si>
  <si>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</si>
  <si>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</si>
  <si>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</si>
  <si>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</si>
  <si>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</si>
  <si>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</si>
  <si>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</si>
  <si>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</si>
  <si>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</si>
  <si>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</si>
  <si>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</si>
  <si>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</si>
  <si>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</si>
  <si>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</si>
  <si>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</si>
  <si>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</si>
  <si>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</si>
  <si>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</si>
  <si>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</si>
  <si>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</si>
  <si>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</si>
  <si>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</si>
  <si>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</si>
  <si>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</si>
  <si>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</si>
  <si>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</si>
  <si>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</si>
  <si>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</si>
  <si>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</si>
  <si>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</si>
  <si>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</si>
  <si>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</si>
  <si>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</si>
  <si>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</si>
  <si>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</si>
  <si>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</si>
  <si>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</si>
  <si>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</si>
  <si>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</si>
  <si>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</si>
  <si>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</si>
  <si>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</si>
  <si>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</si>
  <si>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</si>
  <si>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</si>
  <si>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</si>
  <si>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</si>
  <si>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</si>
  <si>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</si>
  <si>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</si>
  <si>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</si>
  <si>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</si>
  <si>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</si>
  <si>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</si>
  <si>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</si>
  <si>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</si>
  <si>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</si>
  <si>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</si>
  <si>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</si>
  <si>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</si>
  <si>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</si>
  <si>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</si>
  <si>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</si>
  <si>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</si>
  <si>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</si>
  <si>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</si>
  <si>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</si>
  <si>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</si>
  <si>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</si>
  <si>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</si>
  <si>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</si>
  <si>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</si>
  <si>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</si>
  <si>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</si>
  <si>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</si>
  <si>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</si>
  <si>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</si>
  <si>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</si>
  <si>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</si>
  <si>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</si>
  <si>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</si>
  <si>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</si>
  <si>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</si>
  <si>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</si>
  <si>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</si>
  <si>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</si>
  <si>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</si>
  <si>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</si>
  <si>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</si>
  <si>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</si>
  <si>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</si>
  <si>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</si>
  <si>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</si>
  <si>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</si>
  <si>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</si>
  <si>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</si>
  <si>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</si>
  <si>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</si>
  <si>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</si>
  <si>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</si>
  <si>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</si>
  <si>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</si>
  <si>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</si>
  <si>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</si>
  <si>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</si>
  <si>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</si>
  <si>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</si>
  <si>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</si>
  <si>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</si>
  <si>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</si>
  <si>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</si>
  <si>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</si>
  <si>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</si>
  <si>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</si>
  <si>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</si>
  <si>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</si>
  <si>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</si>
  <si>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</si>
  <si>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</si>
  <si>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</si>
  <si>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</si>
  <si>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</si>
  <si>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</si>
  <si>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</si>
  <si>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</si>
  <si>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</si>
  <si>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</si>
  <si>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</si>
  <si>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</si>
  <si>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</si>
  <si>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</si>
  <si>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</si>
  <si>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</si>
  <si>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</si>
  <si>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</si>
  <si>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</si>
  <si>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</si>
  <si>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</si>
  <si>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</si>
  <si>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</si>
  <si>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</si>
  <si>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</si>
  <si>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</si>
  <si>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</si>
  <si>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</si>
  <si>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</si>
  <si>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</si>
  <si>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</si>
  <si>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</si>
  <si>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</si>
  <si>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</si>
  <si>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</si>
  <si>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</si>
  <si>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</si>
  <si>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</si>
  <si>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</si>
  <si>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</si>
  <si>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</si>
  <si>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</si>
  <si>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</si>
  <si>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</si>
  <si>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</si>
  <si>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</si>
  <si>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</si>
  <si>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</si>
  <si>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</si>
  <si>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</si>
  <si>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</si>
  <si>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</si>
  <si>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</si>
  <si>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</si>
  <si>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</si>
  <si>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</si>
  <si>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</si>
  <si>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</si>
  <si>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</si>
  <si>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</si>
  <si>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</si>
  <si>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</si>
  <si>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</si>
  <si>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</si>
  <si>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</si>
  <si>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</si>
  <si>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</si>
  <si>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</si>
  <si>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</si>
  <si>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</si>
  <si>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</si>
  <si>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</si>
  <si>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</si>
  <si>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</si>
  <si>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</si>
  <si>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</si>
  <si>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</si>
  <si>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</si>
  <si>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</si>
  <si>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</si>
  <si>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</si>
  <si>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</si>
  <si>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</si>
  <si>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</si>
  <si>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</si>
  <si>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</si>
  <si>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</si>
  <si>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</si>
  <si>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</si>
  <si>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</si>
  <si>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</si>
  <si>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</si>
  <si>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</si>
  <si>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</si>
  <si>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</si>
  <si>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</si>
  <si>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</si>
  <si>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</si>
  <si>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</si>
  <si>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</si>
  <si>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</si>
  <si>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</si>
  <si>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</si>
  <si>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</si>
  <si>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</si>
  <si>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</si>
  <si>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</si>
  <si>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</si>
  <si>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</si>
  <si>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</si>
  <si>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</si>
  <si>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</si>
  <si>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</si>
  <si>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</si>
  <si>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</si>
  <si>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</si>
  <si>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</si>
  <si>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</si>
  <si>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</si>
  <si>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</si>
  <si>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</si>
  <si>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</si>
  <si>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</si>
  <si>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</si>
  <si>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</si>
  <si>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</si>
  <si>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</si>
  <si>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</si>
  <si>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</si>
  <si>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</si>
  <si>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</si>
  <si>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</si>
  <si>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</si>
  <si>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</si>
  <si>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</si>
  <si>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</si>
  <si>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</si>
  <si>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</si>
  <si>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</si>
  <si>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</si>
  <si>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</si>
  <si>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</si>
  <si>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</si>
  <si>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</si>
  <si>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</si>
  <si>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</si>
  <si>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</si>
  <si>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</si>
  <si>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</si>
  <si>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</si>
  <si>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</si>
  <si>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</si>
  <si>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</si>
  <si>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</si>
  <si>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</si>
  <si>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</si>
  <si>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</si>
  <si>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</si>
  <si>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</si>
  <si>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</si>
  <si>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</si>
  <si>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</si>
  <si>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</si>
  <si>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</si>
  <si>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</si>
  <si>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</si>
  <si>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</si>
  <si>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</si>
  <si>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</si>
  <si>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</si>
  <si>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</si>
  <si>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</si>
  <si>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</si>
  <si>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</si>
  <si>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</si>
  <si>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</si>
  <si>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</si>
  <si>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</si>
  <si>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</si>
  <si>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</si>
  <si>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</si>
  <si>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</si>
  <si>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</si>
  <si>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</si>
  <si>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</si>
  <si>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</si>
  <si>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</si>
  <si>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</si>
  <si>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</si>
  <si>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</si>
  <si>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</si>
  <si>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</si>
  <si>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</si>
  <si>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</si>
  <si>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</si>
  <si>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</si>
  <si>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</si>
  <si>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</si>
  <si>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</si>
  <si>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</si>
  <si>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</si>
  <si>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</si>
  <si>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</si>
  <si>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</si>
  <si>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</si>
  <si>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</si>
  <si>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</si>
  <si>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</si>
  <si>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</si>
  <si>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</si>
  <si>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</si>
  <si>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</si>
  <si>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</si>
  <si>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</si>
  <si>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</si>
  <si>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</si>
  <si>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</si>
  <si>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</si>
  <si>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</si>
  <si>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</si>
  <si>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</si>
  <si>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</si>
  <si>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</si>
  <si>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</si>
  <si>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</si>
  <si>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</si>
  <si>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</si>
  <si>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</si>
  <si>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</si>
  <si>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</si>
  <si>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</si>
  <si>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</si>
  <si>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</si>
  <si>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</si>
  <si>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</si>
  <si>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</si>
  <si>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</si>
  <si>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</si>
  <si>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</si>
  <si>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</si>
  <si>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</si>
  <si>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</si>
  <si>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</si>
  <si>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</si>
  <si>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</si>
  <si>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</si>
  <si>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</si>
  <si>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</si>
  <si>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</si>
  <si>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</si>
  <si>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</si>
  <si>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</si>
  <si>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</si>
  <si>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</si>
  <si>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</si>
  <si>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</si>
  <si>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</si>
  <si>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</si>
  <si>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</si>
  <si>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</si>
  <si>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</si>
  <si>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</si>
  <si>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</si>
  <si>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</si>
  <si>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</si>
  <si>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</si>
  <si>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</si>
  <si>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</si>
  <si>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</si>
  <si>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</si>
  <si>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</si>
  <si>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</si>
  <si>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</si>
  <si>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</si>
  <si>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</si>
  <si>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</si>
  <si>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</si>
  <si>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</si>
  <si>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</si>
  <si>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</si>
  <si>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</si>
  <si>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</si>
  <si>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</si>
  <si>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</si>
  <si>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</si>
  <si>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</si>
  <si>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</si>
  <si>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</si>
  <si>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</si>
  <si>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</si>
  <si>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</si>
  <si>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</si>
  <si>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</si>
  <si>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</si>
  <si>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</si>
  <si>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</si>
  <si>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</si>
  <si>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</si>
  <si>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</si>
  <si>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</si>
  <si>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</si>
  <si>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</si>
  <si>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</si>
  <si>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</si>
  <si>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</si>
  <si>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</si>
  <si>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</si>
  <si>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</si>
  <si>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</si>
  <si>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</si>
  <si>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</si>
  <si>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</si>
  <si>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</si>
  <si>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</si>
  <si>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</si>
  <si>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</si>
  <si>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</si>
  <si>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</si>
  <si>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</si>
  <si>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</si>
  <si>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</si>
  <si>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</si>
  <si>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</si>
  <si>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</si>
  <si>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</si>
  <si>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</si>
  <si>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</si>
  <si>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</si>
  <si>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</si>
  <si>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</si>
  <si>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</si>
  <si>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</si>
  <si>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</si>
  <si>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</si>
  <si>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</si>
  <si>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</si>
  <si>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</si>
  <si>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</si>
  <si>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</si>
  <si>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</si>
  <si>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</si>
  <si>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</si>
  <si>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</si>
  <si>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</si>
  <si>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</si>
  <si>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</si>
  <si>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</si>
  <si>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</si>
  <si>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</si>
  <si>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</si>
  <si>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</si>
  <si>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</si>
  <si>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</si>
  <si>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</si>
  <si>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</si>
  <si>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</si>
  <si>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</si>
  <si>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</si>
  <si>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</si>
  <si>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</si>
  <si>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</si>
  <si>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</si>
  <si>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</si>
  <si>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</si>
  <si>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</si>
  <si>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</si>
  <si>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</si>
  <si>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</si>
  <si>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</si>
  <si>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</si>
  <si>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</si>
  <si>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</si>
  <si>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</si>
  <si>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</si>
  <si>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</si>
  <si>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</si>
  <si>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</si>
  <si>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</si>
  <si>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</si>
  <si>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</si>
  <si>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</si>
  <si>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</si>
  <si>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</si>
  <si>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</si>
  <si>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</si>
  <si>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</si>
  <si>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</si>
  <si>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</si>
  <si>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</si>
  <si>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</si>
  <si>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</si>
  <si>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</si>
  <si>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</si>
  <si>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</si>
  <si>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</si>
  <si>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</si>
  <si>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</si>
  <si>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</si>
  <si>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</si>
  <si>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</si>
  <si>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</si>
  <si>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</si>
  <si>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</si>
  <si>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</si>
  <si>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</si>
  <si>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</si>
  <si>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</si>
  <si>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</si>
  <si>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</si>
  <si>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</si>
  <si>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</si>
  <si>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</si>
  <si>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</si>
  <si>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</si>
  <si>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</si>
  <si>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</si>
  <si>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</si>
  <si>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</si>
  <si>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</si>
  <si>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</si>
  <si>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</si>
  <si>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</si>
  <si>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</si>
  <si>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</si>
  <si>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</si>
  <si>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</si>
  <si>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</si>
  <si>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</si>
  <si>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</si>
  <si>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</si>
  <si>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</si>
  <si>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</si>
  <si>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</si>
  <si>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</si>
  <si>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</si>
  <si>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</si>
  <si>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</si>
  <si>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</si>
  <si>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</si>
  <si>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</si>
  <si>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</si>
  <si>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</si>
  <si>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</si>
  <si>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</si>
  <si>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</si>
  <si>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</si>
  <si>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</si>
  <si>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</si>
  <si>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</si>
  <si>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</si>
  <si>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</si>
  <si>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</si>
  <si>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</si>
  <si>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</si>
  <si>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</si>
  <si>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</si>
  <si>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</si>
  <si>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</si>
  <si>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</si>
  <si>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</si>
  <si>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</si>
  <si>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</si>
  <si>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</si>
  <si>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</si>
  <si>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</si>
  <si>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</si>
  <si>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</si>
  <si>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</si>
  <si>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</si>
  <si>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</si>
  <si>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</si>
  <si>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</si>
  <si>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</si>
  <si>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</si>
  <si>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</si>
  <si>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</si>
  <si>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</si>
  <si>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</si>
  <si>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</si>
  <si>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</si>
  <si>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</si>
  <si>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</si>
  <si>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</si>
  <si>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</si>
  <si>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</si>
  <si>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</si>
  <si>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</si>
  <si>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</si>
  <si>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</si>
  <si>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</si>
  <si>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</si>
  <si>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</si>
  <si>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</si>
  <si>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</si>
  <si>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</si>
  <si>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</si>
  <si>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</si>
  <si>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</si>
  <si>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</si>
  <si>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</si>
  <si>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</si>
  <si>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</si>
  <si>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</si>
  <si>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</si>
  <si>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</si>
  <si>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</si>
  <si>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</si>
  <si>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</si>
  <si>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</si>
  <si>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</si>
  <si>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</si>
  <si>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</si>
  <si>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</si>
  <si>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</si>
  <si>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</si>
  <si>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</si>
  <si>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</si>
  <si>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</si>
  <si>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</si>
  <si>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</si>
  <si>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</si>
  <si>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</si>
  <si>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</si>
  <si>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</si>
  <si>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</si>
  <si>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</si>
  <si>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</si>
  <si>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</si>
  <si>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</si>
  <si>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</si>
  <si>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</si>
  <si>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</si>
  <si>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</si>
  <si>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</si>
  <si>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</si>
  <si>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</si>
  <si>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</si>
  <si>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</si>
  <si>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</si>
  <si>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</si>
  <si>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</si>
  <si>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</si>
  <si>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</si>
  <si>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</si>
  <si>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</si>
  <si>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</si>
  <si>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</si>
  <si>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</si>
  <si>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</si>
  <si>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</si>
  <si>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</si>
  <si>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</si>
  <si>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</si>
  <si>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</si>
  <si>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</si>
  <si>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</si>
  <si>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</si>
  <si>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</si>
  <si>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</si>
  <si>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</si>
  <si>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</si>
  <si>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</si>
  <si>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</si>
  <si>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</si>
  <si>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</si>
  <si>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</si>
  <si>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</si>
  <si>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</si>
  <si>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</si>
  <si>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</si>
  <si>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</si>
  <si>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</si>
  <si>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</si>
  <si>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</si>
  <si>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</si>
  <si>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</si>
  <si>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</si>
  <si>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</si>
  <si>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</si>
  <si>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</si>
  <si>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</si>
  <si>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</si>
  <si>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</si>
  <si>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</si>
  <si>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</si>
  <si>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</si>
  <si>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</si>
  <si>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</si>
  <si>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</si>
  <si>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</si>
  <si>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</si>
  <si>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</si>
  <si>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</si>
  <si>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</si>
  <si>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</si>
  <si>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</si>
  <si>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</si>
  <si>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</si>
  <si>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</si>
  <si>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</si>
  <si>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</si>
  <si>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</si>
  <si>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</si>
  <si>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</si>
  <si>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</si>
  <si>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</si>
  <si>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</si>
  <si>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</si>
  <si>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</si>
  <si>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</si>
  <si>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</si>
  <si>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</si>
  <si>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</si>
  <si>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</si>
  <si>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</si>
  <si>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</si>
  <si>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</si>
  <si>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</si>
  <si>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</si>
  <si>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</si>
  <si>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</si>
  <si>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</si>
  <si>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</si>
  <si>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</si>
  <si>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</si>
  <si>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</si>
  <si>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</si>
  <si>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</si>
  <si>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</si>
  <si>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</si>
  <si>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</si>
  <si>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</si>
  <si>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</si>
  <si>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</si>
  <si>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</si>
  <si>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</si>
  <si>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</si>
  <si>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</si>
  <si>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</si>
  <si>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</si>
  <si>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</si>
  <si>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</si>
  <si>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</si>
  <si>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</si>
  <si>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</si>
  <si>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</si>
  <si>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</si>
  <si>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</si>
  <si>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</si>
  <si>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</si>
  <si>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</si>
  <si>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</si>
  <si>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</si>
  <si>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</si>
  <si>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</si>
  <si>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</si>
  <si>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</si>
  <si>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</si>
  <si>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</si>
  <si>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</si>
  <si>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</si>
  <si>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</si>
  <si>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</si>
  <si>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</si>
  <si>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</si>
  <si>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</si>
  <si>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</si>
  <si>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</si>
  <si>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</si>
  <si>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</si>
  <si>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</si>
  <si>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</si>
  <si>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</si>
  <si>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</si>
  <si>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</si>
  <si>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</si>
  <si>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</si>
  <si>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</si>
  <si>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</si>
  <si>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</si>
  <si>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</si>
  <si>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</si>
  <si>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</si>
  <si>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</si>
  <si>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</si>
  <si>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</si>
  <si>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</si>
  <si>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</si>
  <si>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</si>
  <si>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</si>
  <si>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</si>
  <si>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</si>
  <si>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</si>
  <si>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</si>
  <si>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</si>
  <si>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</si>
  <si>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</si>
  <si>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</si>
  <si>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</si>
  <si>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</si>
  <si>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</si>
  <si>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</si>
  <si>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</si>
  <si>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</si>
  <si>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</si>
  <si>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</si>
  <si>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</si>
  <si>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</si>
  <si>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</si>
  <si>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</si>
  <si>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</si>
  <si>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</si>
  <si>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</si>
  <si>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</si>
  <si>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</si>
  <si>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</si>
  <si>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</si>
  <si>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</si>
  <si>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</si>
  <si>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</si>
  <si>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</si>
  <si>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</si>
  <si>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</si>
  <si>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</si>
  <si>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</si>
  <si>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</si>
  <si>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</si>
  <si>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</si>
  <si>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</si>
  <si>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</si>
  <si>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</si>
  <si>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</si>
  <si>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</si>
  <si>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</si>
  <si>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</si>
  <si>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</si>
  <si>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</si>
  <si>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</si>
  <si>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</si>
  <si>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</si>
  <si>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</si>
  <si>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</si>
  <si>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</si>
  <si>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</si>
  <si>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</si>
  <si>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</si>
  <si>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</si>
  <si>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</si>
  <si>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</si>
  <si>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</si>
  <si>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</si>
  <si>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</si>
  <si>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</si>
  <si>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</si>
  <si>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</si>
  <si>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</si>
  <si>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</si>
  <si>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</si>
  <si>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</si>
  <si>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</si>
  <si>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</si>
  <si>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</si>
  <si>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</si>
  <si>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</si>
  <si>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</si>
  <si>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</si>
  <si>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</si>
  <si>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</si>
  <si>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</si>
  <si>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</si>
  <si>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</si>
  <si>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</si>
  <si>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</si>
  <si>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</si>
  <si>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</si>
  <si>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</si>
  <si>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</si>
  <si>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</si>
  <si>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</si>
  <si>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</si>
  <si>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</si>
  <si>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</si>
  <si>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</si>
  <si>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</si>
  <si>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</si>
  <si>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</si>
  <si>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</si>
  <si>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</si>
  <si>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</si>
  <si>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</si>
  <si>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</si>
  <si>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</si>
  <si>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</si>
  <si>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</si>
  <si>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</si>
  <si>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</si>
  <si>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</si>
  <si>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</si>
  <si>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</si>
  <si>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</si>
  <si>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</si>
  <si>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</si>
  <si>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</si>
  <si>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</si>
  <si>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</si>
  <si>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</si>
  <si>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</si>
  <si>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</si>
  <si>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</si>
  <si>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</si>
  <si>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</si>
  <si>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</si>
  <si>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</si>
  <si>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</si>
  <si>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</si>
  <si>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</si>
  <si>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</si>
  <si>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</si>
  <si>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</si>
  <si>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</si>
  <si>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</si>
  <si>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</si>
  <si>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</si>
  <si>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</si>
  <si>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</si>
  <si>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</si>
  <si>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</si>
  <si>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</si>
  <si>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</si>
  <si>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</si>
  <si>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</si>
  <si>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</si>
  <si>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</si>
  <si>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</si>
  <si>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</si>
  <si>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</si>
  <si>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</si>
  <si>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</si>
  <si>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</si>
  <si>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</si>
  <si>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</si>
  <si>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</si>
  <si>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</si>
  <si>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</si>
  <si>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</si>
  <si>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</si>
  <si>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</si>
  <si>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</si>
  <si>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</si>
  <si>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</si>
  <si>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</si>
  <si>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</si>
  <si>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</si>
  <si>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</si>
  <si>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</si>
  <si>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</si>
  <si>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</si>
  <si>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</si>
  <si>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</si>
  <si>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</si>
  <si>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</si>
  <si>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</si>
  <si>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</si>
  <si>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</si>
  <si>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</si>
  <si>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</si>
  <si>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</si>
  <si>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</si>
  <si>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</si>
  <si>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</si>
  <si>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</si>
  <si>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</si>
  <si>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</si>
  <si>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</si>
  <si>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</si>
  <si>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</si>
  <si>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</si>
  <si>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</si>
  <si>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</si>
  <si>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</si>
  <si>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</si>
  <si>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</si>
  <si>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</si>
  <si>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</si>
  <si>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</si>
  <si>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</si>
  <si>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</si>
  <si>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</si>
  <si>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</si>
  <si>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</si>
  <si>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</si>
  <si>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</si>
  <si>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</si>
  <si>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</si>
  <si>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</si>
  <si>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</si>
  <si>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</si>
  <si>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</si>
  <si>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</si>
  <si>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</si>
  <si>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</si>
  <si>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</si>
  <si>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</si>
  <si>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</si>
  <si>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</si>
  <si>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</si>
  <si>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</si>
  <si>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</si>
  <si>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</si>
  <si>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</si>
  <si>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</si>
  <si>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</si>
  <si>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</si>
  <si>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</si>
  <si>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</si>
  <si>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</si>
  <si>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</si>
  <si>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</si>
  <si>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</si>
  <si>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</si>
  <si>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</si>
  <si>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</si>
  <si>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</si>
  <si>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</si>
  <si>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</si>
  <si>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</si>
  <si>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</si>
  <si>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</si>
  <si>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</si>
  <si>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</si>
  <si>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</si>
  <si>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</si>
  <si>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</si>
  <si>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</si>
  <si>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</si>
  <si>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</si>
  <si>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</si>
  <si>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</si>
  <si>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</si>
  <si>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</si>
  <si>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</si>
  <si>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</si>
  <si>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</si>
  <si>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</si>
  <si>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</si>
  <si>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</si>
  <si>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</si>
  <si>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</si>
  <si>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</si>
  <si>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</si>
  <si>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</si>
  <si>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</si>
  <si>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</si>
  <si>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</si>
  <si>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</si>
  <si>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</si>
  <si>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</si>
  <si>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</si>
  <si>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</si>
  <si>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</si>
  <si>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</si>
  <si>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</si>
  <si>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</si>
  <si>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</si>
  <si>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</si>
  <si>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</si>
  <si>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</si>
  <si>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</si>
  <si>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</si>
  <si>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</si>
  <si>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</si>
  <si>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</si>
  <si>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</si>
  <si>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</si>
  <si>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</si>
  <si>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</si>
  <si>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</si>
  <si>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</si>
  <si>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</si>
  <si>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</si>
  <si>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</si>
  <si>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</si>
  <si>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</si>
  <si>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</si>
  <si>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</si>
  <si>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</si>
  <si>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</si>
  <si>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</si>
  <si>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</si>
  <si>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</si>
  <si>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</si>
  <si>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</si>
  <si>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</si>
  <si>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</si>
  <si>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</si>
  <si>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</si>
  <si>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</si>
  <si>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</si>
  <si>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</si>
  <si>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</si>
  <si>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</si>
  <si>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</si>
  <si>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</si>
  <si>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</si>
  <si>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</si>
  <si>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</si>
  <si>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</si>
  <si>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</si>
  <si>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</si>
  <si>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</si>
  <si>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</si>
  <si>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</si>
  <si>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</si>
  <si>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</si>
  <si>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</si>
  <si>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</si>
  <si>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</si>
  <si>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</si>
  <si>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</si>
  <si>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</si>
  <si>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</si>
  <si>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</si>
  <si>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</si>
  <si>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</si>
  <si>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</si>
  <si>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</si>
  <si>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</si>
  <si>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</si>
  <si>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</si>
  <si>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</si>
  <si>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</si>
  <si>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</si>
  <si>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</si>
  <si>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</si>
  <si>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</si>
  <si>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</si>
  <si>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</si>
  <si>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</si>
  <si>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</si>
  <si>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</si>
  <si>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</si>
  <si>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</si>
  <si>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</si>
  <si>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</si>
  <si>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</si>
  <si>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</si>
  <si>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</si>
  <si>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</si>
  <si>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</si>
  <si>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</si>
  <si>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</si>
  <si>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</si>
  <si>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</si>
  <si>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</si>
  <si>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</si>
  <si>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</si>
  <si>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</si>
  <si>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</si>
  <si>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</si>
  <si>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</si>
  <si>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</si>
  <si>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</si>
  <si>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</si>
  <si>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</si>
  <si>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</si>
  <si>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</si>
  <si>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</si>
  <si>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</si>
  <si>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</si>
  <si>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</si>
  <si>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</si>
  <si>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</si>
  <si>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</si>
  <si>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</si>
  <si>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</si>
  <si>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</si>
  <si>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</si>
  <si>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</si>
  <si>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</si>
  <si>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</si>
  <si>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</si>
  <si>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</si>
  <si>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</si>
  <si>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</si>
  <si>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</si>
  <si>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</si>
  <si>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</si>
  <si>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</si>
  <si>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</si>
  <si>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</si>
  <si>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</si>
  <si>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</si>
  <si>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</si>
  <si>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</si>
  <si>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</si>
  <si>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</si>
  <si>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</si>
  <si>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</si>
  <si>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</si>
  <si>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</si>
  <si>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</si>
  <si>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</si>
  <si>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</si>
  <si>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</si>
  <si>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</si>
  <si>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</si>
  <si>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</si>
  <si>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</si>
  <si>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</si>
  <si>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</si>
  <si>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</si>
  <si>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</si>
  <si>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</si>
  <si>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</si>
  <si>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</si>
  <si>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</si>
  <si>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</si>
  <si>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</si>
  <si>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</si>
  <si>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</si>
  <si>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</si>
  <si>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</si>
  <si>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</si>
  <si>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</si>
  <si>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</si>
  <si>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</si>
  <si>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</si>
  <si>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</si>
  <si>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</si>
  <si>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</si>
  <si>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</si>
  <si>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</si>
  <si>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</si>
  <si>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</si>
  <si>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</si>
  <si>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</si>
  <si>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</si>
  <si>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</si>
  <si>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</si>
  <si>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</si>
  <si>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</si>
  <si>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</si>
  <si>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</si>
  <si>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</si>
  <si>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</si>
  <si>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</si>
  <si>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</si>
  <si>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</si>
  <si>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</si>
  <si>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</si>
  <si>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</si>
  <si>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</si>
  <si>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</si>
  <si>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</si>
  <si>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</si>
  <si>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</si>
  <si>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</si>
  <si>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</si>
  <si>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</si>
  <si>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</si>
  <si>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</si>
  <si>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</si>
  <si>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</si>
  <si>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</si>
  <si>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</si>
  <si>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</si>
  <si>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</si>
  <si>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</si>
  <si>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</si>
  <si>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</si>
  <si>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</si>
  <si>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</si>
  <si>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</si>
  <si>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</si>
  <si>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</si>
  <si>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</si>
  <si>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</si>
  <si>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</si>
  <si>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</si>
  <si>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</si>
  <si>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</si>
  <si>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</si>
  <si>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</si>
  <si>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</si>
  <si>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</si>
  <si>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</si>
  <si>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</si>
  <si>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</si>
  <si>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</si>
  <si>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</si>
  <si>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</si>
  <si>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</si>
  <si>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</si>
  <si>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</si>
  <si>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</si>
  <si>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</si>
  <si>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</si>
  <si>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</si>
  <si>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</si>
  <si>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</si>
  <si>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</si>
  <si>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</si>
  <si>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</si>
  <si>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</si>
  <si>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</si>
  <si>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</si>
  <si>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</si>
  <si>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</si>
  <si>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</si>
  <si>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</si>
  <si>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</si>
  <si>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</si>
  <si>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</si>
  <si>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</si>
  <si>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</si>
  <si>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</si>
  <si>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</si>
  <si>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</si>
  <si>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</si>
  <si>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</si>
  <si>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</si>
  <si>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</si>
  <si>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</si>
  <si>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</si>
  <si>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</si>
  <si>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</si>
  <si>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</si>
  <si>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</si>
  <si>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</si>
  <si>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</si>
  <si>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</si>
  <si>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</si>
  <si>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</si>
  <si>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</si>
  <si>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</si>
  <si>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</si>
  <si>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</si>
  <si>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</si>
  <si>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</si>
  <si>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</si>
  <si>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</si>
  <si>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</si>
  <si>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</si>
  <si>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</si>
  <si>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</si>
  <si>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</si>
  <si>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</si>
  <si>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</si>
  <si>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</si>
  <si>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</si>
  <si>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</si>
  <si>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</si>
  <si>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</si>
  <si>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</si>
  <si>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</si>
  <si>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</si>
  <si>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</si>
  <si>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</si>
  <si>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</si>
  <si>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</si>
  <si>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</si>
  <si>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</si>
  <si>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</si>
  <si>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</si>
  <si>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</si>
  <si>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</si>
  <si>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</si>
  <si>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</si>
  <si>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</si>
  <si>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</si>
  <si>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</si>
  <si>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</si>
  <si>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</si>
  <si>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</si>
  <si>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</si>
  <si>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</si>
  <si>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</si>
  <si>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</si>
  <si>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</si>
  <si>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</si>
  <si>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</si>
  <si>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</si>
  <si>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</si>
  <si>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</si>
  <si>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</si>
  <si>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</si>
  <si>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</si>
  <si>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</si>
  <si>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</si>
  <si>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</si>
  <si>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</si>
  <si>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</si>
  <si>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</si>
  <si>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</si>
  <si>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</si>
  <si>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</si>
  <si>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</si>
  <si>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</si>
  <si>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</si>
  <si>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</si>
  <si>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</si>
  <si>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</si>
  <si>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</si>
  <si>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</si>
  <si>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</si>
  <si>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</si>
  <si>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</si>
  <si>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</si>
  <si>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</si>
  <si>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</si>
  <si>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</si>
  <si>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</si>
  <si>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</si>
  <si>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</si>
  <si>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</si>
  <si>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</si>
  <si>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</si>
  <si>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</si>
  <si>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</si>
  <si>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</si>
  <si>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</si>
  <si>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</si>
  <si>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</si>
  <si>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</si>
  <si>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</si>
  <si>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</si>
  <si>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</si>
  <si>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</si>
  <si>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</si>
  <si>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</si>
  <si>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</si>
  <si>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</si>
  <si>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</si>
  <si>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</si>
  <si>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</si>
  <si>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</si>
  <si>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</si>
  <si>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</si>
  <si>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</si>
  <si>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</si>
  <si>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</si>
  <si>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</si>
  <si>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</si>
  <si>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</si>
  <si>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</si>
  <si>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</si>
  <si>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</si>
  <si>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</si>
  <si>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</si>
  <si>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</si>
  <si>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</si>
  <si>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</si>
  <si>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</si>
  <si>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</si>
  <si>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</si>
  <si>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</si>
  <si>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</si>
  <si>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</si>
  <si>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</si>
  <si>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</si>
  <si>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</si>
  <si>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</si>
  <si>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</si>
  <si>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</si>
  <si>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</si>
  <si>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</si>
  <si>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</si>
  <si>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</si>
  <si>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</si>
  <si>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</si>
  <si>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</si>
  <si>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</si>
  <si>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</si>
  <si>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</si>
  <si>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</si>
  <si>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</si>
  <si>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</si>
  <si>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</si>
  <si>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</si>
  <si>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</si>
  <si>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</si>
  <si>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</si>
  <si>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</si>
  <si>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</si>
  <si>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</si>
  <si>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</si>
  <si>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</si>
  <si>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</si>
  <si>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</si>
  <si>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</si>
  <si>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</si>
  <si>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</si>
  <si>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</si>
  <si>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</si>
  <si>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</si>
  <si>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</si>
  <si>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</si>
  <si>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</si>
  <si>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</si>
  <si>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</si>
  <si>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</si>
  <si>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</si>
  <si>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</si>
  <si>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</si>
  <si>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</si>
  <si>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</si>
  <si>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</si>
  <si>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</si>
  <si>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</si>
  <si>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</si>
  <si>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</si>
  <si>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</si>
  <si>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</si>
  <si>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</si>
  <si>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</si>
  <si>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</si>
  <si>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</si>
  <si>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</si>
  <si>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</si>
  <si>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</si>
  <si>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</si>
  <si>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</si>
  <si>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</si>
  <si>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</si>
  <si>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</si>
  <si>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</si>
  <si>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</si>
  <si>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</si>
  <si>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</si>
  <si>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</si>
  <si>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</si>
  <si>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</si>
  <si>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</si>
  <si>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</si>
  <si>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</si>
  <si>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</si>
  <si>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</si>
  <si>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</si>
  <si>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</si>
  <si>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</si>
  <si>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</si>
  <si>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</si>
  <si>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</si>
  <si>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</si>
  <si>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</si>
  <si>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</si>
  <si>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</si>
  <si>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</si>
  <si>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</si>
  <si>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</si>
  <si>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</si>
  <si>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</si>
  <si>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</si>
  <si>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</si>
  <si>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</si>
  <si>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</si>
  <si>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</si>
  <si>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</si>
  <si>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</si>
  <si>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</si>
  <si>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</si>
  <si>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</si>
  <si>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</si>
  <si>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</si>
  <si>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</si>
  <si>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</si>
  <si>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</si>
  <si>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</si>
  <si>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</si>
  <si>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</si>
  <si>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</si>
  <si>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</si>
  <si>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</si>
  <si>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</si>
  <si>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</si>
  <si>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</si>
  <si>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</si>
  <si>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</si>
  <si>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</si>
  <si>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</si>
  <si>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</si>
  <si>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</si>
  <si>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</si>
  <si>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</si>
  <si>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</si>
  <si>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</si>
  <si>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</si>
  <si>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</si>
  <si>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</si>
  <si>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</si>
  <si>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</si>
  <si>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</si>
  <si>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</si>
  <si>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</si>
  <si>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</si>
  <si>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</si>
  <si>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</si>
  <si>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</si>
  <si>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</si>
  <si>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</si>
  <si>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</si>
  <si>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</si>
  <si>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</si>
  <si>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</si>
  <si>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</si>
  <si>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</si>
  <si>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</si>
  <si>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</si>
  <si>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</si>
  <si>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</si>
  <si>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</si>
  <si>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</si>
  <si>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</si>
  <si>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</si>
  <si>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</si>
  <si>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</si>
  <si>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</si>
  <si>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</si>
  <si>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</si>
  <si>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</si>
  <si>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</si>
  <si>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</si>
  <si>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</si>
  <si>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</si>
  <si>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</si>
  <si>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</si>
  <si>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</si>
  <si>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</si>
  <si>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</si>
  <si>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</si>
  <si>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</si>
  <si>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</si>
  <si>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</si>
  <si>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</si>
  <si>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</si>
  <si>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</si>
  <si>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</si>
  <si>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</si>
  <si>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</si>
  <si>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</si>
  <si>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</si>
  <si>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</si>
  <si>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</si>
  <si>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</si>
  <si>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</si>
  <si>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</si>
  <si>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</si>
  <si>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</si>
  <si>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</si>
  <si>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</si>
  <si>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</si>
  <si>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</si>
  <si>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</si>
  <si>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</si>
  <si>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</si>
  <si>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</si>
  <si>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</si>
  <si>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</si>
  <si>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</si>
  <si>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</si>
  <si>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</si>
  <si>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</si>
  <si>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</si>
  <si>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</si>
  <si>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</si>
  <si>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</si>
  <si>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</si>
  <si>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</si>
  <si>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</si>
  <si>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</si>
  <si>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</si>
  <si>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</si>
  <si>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</si>
  <si>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</si>
  <si>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</si>
  <si>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</si>
  <si>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</si>
  <si>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</si>
  <si>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</si>
  <si>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</si>
  <si>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</si>
  <si>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</si>
  <si>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</si>
  <si>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</si>
  <si>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</si>
  <si>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</si>
  <si>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</si>
  <si>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</si>
  <si>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</si>
  <si>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</si>
  <si>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</si>
  <si>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</si>
  <si>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</si>
  <si>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</si>
  <si>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</si>
  <si>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</si>
  <si>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</si>
  <si>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</si>
  <si>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</si>
  <si>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</si>
  <si>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</si>
  <si>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</si>
  <si>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</si>
  <si>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</si>
  <si>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</si>
  <si>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</si>
  <si>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</si>
  <si>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</si>
  <si>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</si>
  <si>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</si>
  <si>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</si>
  <si>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</si>
  <si>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</si>
  <si>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</si>
  <si>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</si>
  <si>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</si>
  <si>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</si>
  <si>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</si>
  <si>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</si>
  <si>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</si>
  <si>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</si>
  <si>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</si>
  <si>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</si>
  <si>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</si>
  <si>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</si>
  <si>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</si>
  <si>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</si>
  <si>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</si>
  <si>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</si>
  <si>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</si>
  <si>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</si>
  <si>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</si>
  <si>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</si>
  <si>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</si>
  <si>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</si>
  <si>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</si>
  <si>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</si>
  <si>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</si>
  <si>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</si>
  <si>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</si>
  <si>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</si>
  <si>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</si>
  <si>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</si>
  <si>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</si>
  <si>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</si>
  <si>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</si>
  <si>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</si>
  <si>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</si>
  <si>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</si>
  <si>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</si>
  <si>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</si>
  <si>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</si>
  <si>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</si>
  <si>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</si>
  <si>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</si>
  <si>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</si>
  <si>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</si>
  <si>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</si>
  <si>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</si>
  <si>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</si>
  <si>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</si>
  <si>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</si>
  <si>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</si>
  <si>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</si>
  <si>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</si>
  <si>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</si>
  <si>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</si>
  <si>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</si>
  <si>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</si>
  <si>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</si>
  <si>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</si>
  <si>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</si>
  <si>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</si>
  <si>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</si>
  <si>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</si>
  <si>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</si>
  <si>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</si>
  <si>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</si>
  <si>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</si>
  <si>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</si>
  <si>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</si>
  <si>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</si>
  <si>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</si>
  <si>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</si>
  <si>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</si>
  <si>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</si>
  <si>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</si>
  <si>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</si>
  <si>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</si>
  <si>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</si>
  <si>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</si>
  <si>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</si>
  <si>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</si>
  <si>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</si>
  <si>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</si>
  <si>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</si>
  <si>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</si>
  <si>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</si>
  <si>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</si>
  <si>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</si>
  <si>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</si>
  <si>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</si>
  <si>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</si>
  <si>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</si>
  <si>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</si>
  <si>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</si>
  <si>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</si>
  <si>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</si>
  <si>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</si>
  <si>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</si>
  <si>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</si>
  <si>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</si>
  <si>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</si>
  <si>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</si>
  <si>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</si>
  <si>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</si>
  <si>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</si>
  <si>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</si>
  <si>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</si>
  <si>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</si>
  <si>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</si>
  <si>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</si>
  <si>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</si>
  <si>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</si>
  <si>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</si>
  <si>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</si>
  <si>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</si>
  <si>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</si>
  <si>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</si>
  <si>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</si>
  <si>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</si>
  <si>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</si>
  <si>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</si>
  <si>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</si>
  <si>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</si>
  <si>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</si>
  <si>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</si>
  <si>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</si>
  <si>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</si>
  <si>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</si>
  <si>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</si>
  <si>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</si>
  <si>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</si>
  <si>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</si>
  <si>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</si>
  <si>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</si>
  <si>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</si>
  <si>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</si>
  <si>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</si>
  <si>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</si>
  <si>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</si>
  <si>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</si>
  <si>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</si>
  <si>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</si>
  <si>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</si>
  <si>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</si>
  <si>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</si>
  <si>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</si>
  <si>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</si>
  <si>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</si>
  <si>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</si>
  <si>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</si>
  <si>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</si>
  <si>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</si>
  <si>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</si>
  <si>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</si>
  <si>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</si>
  <si>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</si>
  <si>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</si>
  <si>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</si>
  <si>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</si>
  <si>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</si>
  <si>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</si>
  <si>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</si>
  <si>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</si>
  <si>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</si>
  <si>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</si>
  <si>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</si>
  <si>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</si>
  <si>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</si>
  <si>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</si>
  <si>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</si>
  <si>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</si>
  <si>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</si>
  <si>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</si>
  <si>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</si>
  <si>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</si>
  <si>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</si>
  <si>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</si>
  <si>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</si>
  <si>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</si>
  <si>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</si>
  <si>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</si>
  <si>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</si>
  <si>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</si>
  <si>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</si>
  <si>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</si>
  <si>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</si>
  <si>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</si>
  <si>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</si>
  <si>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</si>
  <si>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</si>
  <si>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</si>
  <si>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</si>
  <si>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</si>
  <si>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</si>
  <si>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</si>
  <si>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</si>
  <si>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</si>
  <si>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</si>
  <si>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</si>
  <si>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</si>
  <si>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</si>
  <si>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</si>
  <si>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</si>
  <si>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</si>
  <si>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</si>
  <si>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</si>
  <si>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</si>
  <si>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</si>
  <si>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</si>
  <si>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</si>
  <si>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</si>
  <si>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</si>
  <si>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</si>
  <si>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</si>
  <si>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</si>
  <si>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</si>
  <si>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</si>
  <si>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</si>
  <si>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</si>
  <si>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</si>
  <si>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</si>
  <si>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</si>
  <si>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</si>
  <si>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</si>
  <si>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</si>
  <si>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</si>
  <si>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</si>
  <si>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</si>
  <si>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</si>
  <si>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</si>
  <si>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</si>
  <si>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</si>
  <si>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</si>
  <si>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</si>
  <si>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</si>
  <si>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</si>
  <si>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</si>
  <si>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</si>
  <si>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</si>
  <si>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</si>
  <si>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</si>
  <si>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</si>
  <si>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</si>
  <si>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</si>
  <si>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</si>
  <si>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</si>
  <si>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</si>
  <si>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</si>
  <si>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</si>
  <si>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</si>
  <si>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</si>
  <si>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</si>
  <si>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</si>
  <si>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</si>
  <si>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</si>
  <si>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</si>
  <si>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</si>
  <si>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</si>
  <si>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</si>
  <si>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</si>
  <si>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</si>
  <si>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</si>
  <si>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</si>
  <si>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</si>
  <si>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</si>
  <si>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</si>
  <si>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</si>
  <si>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</si>
  <si>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</si>
  <si>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</si>
  <si>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</si>
  <si>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</si>
  <si>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</si>
  <si>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</si>
  <si>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</si>
  <si>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</si>
  <si>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</si>
  <si>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</si>
  <si>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</si>
  <si>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</si>
  <si>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</si>
  <si>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</si>
  <si>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</si>
  <si>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</si>
  <si>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</si>
  <si>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</si>
  <si>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</si>
  <si>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</si>
  <si>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</si>
  <si>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</si>
  <si>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</si>
  <si>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</si>
  <si>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</si>
  <si>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</si>
  <si>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</si>
  <si>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</si>
  <si>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</si>
  <si>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</si>
  <si>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</si>
  <si>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</si>
  <si>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</si>
  <si>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</si>
  <si>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</si>
  <si>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</si>
  <si>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</si>
  <si>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</si>
  <si>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</si>
  <si>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</si>
  <si>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</si>
  <si>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</si>
  <si>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</si>
  <si>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</si>
  <si>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</si>
  <si>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</si>
  <si>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</si>
  <si>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</si>
  <si>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</si>
  <si>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</si>
  <si>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</si>
  <si>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</si>
  <si>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</si>
  <si>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</si>
  <si>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</si>
  <si>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</si>
  <si>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</si>
  <si>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</si>
  <si>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</si>
  <si>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</si>
  <si>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</si>
  <si>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</si>
  <si>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</si>
  <si>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</si>
  <si>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</si>
  <si>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</si>
  <si>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</si>
  <si>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</si>
  <si>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</si>
  <si>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</si>
  <si>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</si>
  <si>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</si>
  <si>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</si>
  <si>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</si>
  <si>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</si>
  <si>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</si>
  <si>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</si>
  <si>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</si>
  <si>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</si>
  <si>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</si>
  <si>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</si>
  <si>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</si>
  <si>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</si>
  <si>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</si>
  <si>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</si>
  <si>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</si>
  <si>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</si>
  <si>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</si>
  <si>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</si>
  <si>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</si>
  <si>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</si>
  <si>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</si>
  <si>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</si>
  <si>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</si>
  <si>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</si>
  <si>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</si>
  <si>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</si>
  <si>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</si>
  <si>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</si>
  <si>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</si>
  <si>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</si>
  <si>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</si>
  <si>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</si>
  <si>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</si>
  <si>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</si>
  <si>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</si>
  <si>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</si>
  <si>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</si>
  <si>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</si>
  <si>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</si>
  <si>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</si>
  <si>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</si>
  <si>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</si>
  <si>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</si>
  <si>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</si>
  <si>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</si>
  <si>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</si>
  <si>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</si>
  <si>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</si>
  <si>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</si>
  <si>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</si>
  <si>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</si>
  <si>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</si>
  <si>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</si>
  <si>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</si>
  <si>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</si>
  <si>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</si>
  <si>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</si>
  <si>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</si>
  <si>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</si>
  <si>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</si>
  <si>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</si>
  <si>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</si>
  <si>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</si>
  <si>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</si>
  <si>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</si>
  <si>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</si>
  <si>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</si>
  <si>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</si>
  <si>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</si>
  <si>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</si>
  <si>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</si>
  <si>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</si>
  <si>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</si>
  <si>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</si>
  <si>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</si>
  <si>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</si>
  <si>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</si>
  <si>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</si>
  <si>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</si>
  <si>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</si>
  <si>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</si>
  <si>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</si>
  <si>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</si>
  <si>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</si>
  <si>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</si>
  <si>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</si>
  <si>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</si>
  <si>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</si>
  <si>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</si>
  <si>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</si>
  <si>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</si>
  <si>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</si>
  <si>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</si>
  <si>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</si>
  <si>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</si>
  <si>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</si>
  <si>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</si>
  <si>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</si>
  <si>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</si>
  <si>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</si>
  <si>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</si>
  <si>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</si>
  <si>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</si>
  <si>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</si>
  <si>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</si>
  <si>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</si>
  <si>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</si>
  <si>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</si>
  <si>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</si>
  <si>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</si>
  <si>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</si>
  <si>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</si>
  <si>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</si>
  <si>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</si>
  <si>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</si>
  <si>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</si>
  <si>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</si>
  <si>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</si>
  <si>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</si>
  <si>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</si>
  <si>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</si>
  <si>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</si>
  <si>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</si>
  <si>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</si>
  <si>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</si>
  <si>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</si>
  <si>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</si>
  <si>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</si>
  <si>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</si>
  <si>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</si>
  <si>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</si>
  <si>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</si>
  <si>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</si>
  <si>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</si>
  <si>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</si>
  <si>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</si>
  <si>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</si>
  <si>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</si>
  <si>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</si>
  <si>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</si>
  <si>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</si>
  <si>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</si>
  <si>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</si>
  <si>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</si>
  <si>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</si>
  <si>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</si>
  <si>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</si>
  <si>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</si>
  <si>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</si>
  <si>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</si>
  <si>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</si>
  <si>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</si>
  <si>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</si>
  <si>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</si>
  <si>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</si>
  <si>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</si>
  <si>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</si>
  <si>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</si>
  <si>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</si>
  <si>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</si>
  <si>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</si>
  <si>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</si>
  <si>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</si>
  <si>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</si>
  <si>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</si>
  <si>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</si>
  <si>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</si>
  <si>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</si>
  <si>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</si>
  <si>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</si>
  <si>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</si>
  <si>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</si>
  <si>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</si>
  <si>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</si>
  <si>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</si>
  <si>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</si>
  <si>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</si>
  <si>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</si>
  <si>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</si>
  <si>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</si>
  <si>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</si>
  <si>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</si>
  <si>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</si>
  <si>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</si>
  <si>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</si>
  <si>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</si>
  <si>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</si>
  <si>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</si>
  <si>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</si>
  <si>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</si>
  <si>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</si>
  <si>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</si>
  <si>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</si>
  <si>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</si>
  <si>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</si>
  <si>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</si>
  <si>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</si>
  <si>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</si>
  <si>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</si>
  <si>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</si>
  <si>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</si>
  <si>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</si>
  <si>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</si>
  <si>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</si>
  <si>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</si>
  <si>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</si>
  <si>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</si>
  <si>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</si>
  <si>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</si>
  <si>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</si>
  <si>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</si>
  <si>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</si>
  <si>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</si>
  <si>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</si>
  <si>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</si>
  <si>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</si>
  <si>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</si>
  <si>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</si>
  <si>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</si>
  <si>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</si>
  <si>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</si>
  <si>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</si>
  <si>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</si>
  <si>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</si>
  <si>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</si>
  <si>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</si>
  <si>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</si>
  <si>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</si>
  <si>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</si>
  <si>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</si>
  <si>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</si>
  <si>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</si>
  <si>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</si>
  <si>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</si>
  <si>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</si>
  <si>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</si>
  <si>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</si>
  <si>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</si>
  <si>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</si>
  <si>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</si>
  <si>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</si>
  <si>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</si>
  <si>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</si>
  <si>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</si>
  <si>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</si>
  <si>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</si>
  <si>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</si>
  <si>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</si>
  <si>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</si>
  <si>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</si>
  <si>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</si>
  <si>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</si>
  <si>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</si>
  <si>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</si>
  <si>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</si>
  <si>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</si>
  <si>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</si>
  <si>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</si>
  <si>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</si>
  <si>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</si>
  <si>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</si>
  <si>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</si>
  <si>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</si>
  <si>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</si>
  <si>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</si>
  <si>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</si>
  <si>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</si>
  <si>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</si>
  <si>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</si>
  <si>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</si>
  <si>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</si>
  <si>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</si>
  <si>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</si>
  <si>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</si>
  <si>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</si>
  <si>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</si>
  <si>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</si>
  <si>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</si>
  <si>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</si>
  <si>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</si>
  <si>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</si>
  <si>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</si>
  <si>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</si>
  <si>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</si>
  <si>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</si>
  <si>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</si>
  <si>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</si>
  <si>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</si>
  <si>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</si>
  <si>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</si>
  <si>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</si>
  <si>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</si>
  <si>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</si>
  <si>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</si>
  <si>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</si>
  <si>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</si>
  <si>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</si>
  <si>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</si>
  <si>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</si>
  <si>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</si>
  <si>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</si>
  <si>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</si>
  <si>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</si>
  <si>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</si>
  <si>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</si>
  <si>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</si>
  <si>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</si>
  <si>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</si>
  <si>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</si>
  <si>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</si>
  <si>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</si>
  <si>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</si>
  <si>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</si>
  <si>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</si>
  <si>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</si>
  <si>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</si>
  <si>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</si>
  <si>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</si>
  <si>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</si>
  <si>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</si>
  <si>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</si>
  <si>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</si>
  <si>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</si>
  <si>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</si>
  <si>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</si>
  <si>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</si>
  <si>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</si>
  <si>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</si>
  <si>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</si>
  <si>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</si>
  <si>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</si>
  <si>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</si>
  <si>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</si>
  <si>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</si>
  <si>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</si>
  <si>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</si>
  <si>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</si>
  <si>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</si>
  <si>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</si>
  <si>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</si>
  <si>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</si>
  <si>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</si>
  <si>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</si>
  <si>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</si>
  <si>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</si>
  <si>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</si>
  <si>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</si>
  <si>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</si>
  <si>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</si>
  <si>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</si>
  <si>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</si>
  <si>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</si>
  <si>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</si>
  <si>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</si>
  <si>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</si>
  <si>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</si>
  <si>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</si>
  <si>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</si>
  <si>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</si>
  <si>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</si>
  <si>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</si>
  <si>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</si>
  <si>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</si>
  <si>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</si>
  <si>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</si>
  <si>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</si>
  <si>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</si>
  <si>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</si>
  <si>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</si>
  <si>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</si>
  <si>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</si>
  <si>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</si>
  <si>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</si>
  <si>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</si>
  <si>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</si>
  <si>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</si>
  <si>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</si>
  <si>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</si>
  <si>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</si>
  <si>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</si>
  <si>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</si>
  <si>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</si>
  <si>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</si>
  <si>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</si>
  <si>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</si>
  <si>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</si>
  <si>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</si>
  <si>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</si>
  <si>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</si>
  <si>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</si>
  <si>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</si>
  <si>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</si>
  <si>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</si>
  <si>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</si>
  <si>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</si>
  <si>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</si>
  <si>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</si>
  <si>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</si>
  <si>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</si>
  <si>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</si>
  <si>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</si>
  <si>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</si>
  <si>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</si>
  <si>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</si>
  <si>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</si>
  <si>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</si>
  <si>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</si>
  <si>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</si>
  <si>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</si>
  <si>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</si>
  <si>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</si>
  <si>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</si>
  <si>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</si>
  <si>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</si>
  <si>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</si>
  <si>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</si>
  <si>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</si>
  <si>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</si>
  <si>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</si>
  <si>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</si>
  <si>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</si>
  <si>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</si>
  <si>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</si>
  <si>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</si>
  <si>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</si>
  <si>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</si>
  <si>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</si>
  <si>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</si>
  <si>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</si>
  <si>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</si>
  <si>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</si>
  <si>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</si>
  <si>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</si>
  <si>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</si>
  <si>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</si>
  <si>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</si>
  <si>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</si>
  <si>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</si>
  <si>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</si>
  <si>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</si>
  <si>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</si>
  <si>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</si>
  <si>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</si>
  <si>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</si>
  <si>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</si>
  <si>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</si>
  <si>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</si>
  <si>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</si>
  <si>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</si>
  <si>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</si>
  <si>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</si>
  <si>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</si>
  <si>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</si>
  <si>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</si>
  <si>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</si>
  <si>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</si>
  <si>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</si>
  <si>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</si>
  <si>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</si>
  <si>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</si>
  <si>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</si>
  <si>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</si>
  <si>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</si>
  <si>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</si>
  <si>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</si>
  <si>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</si>
  <si>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</si>
  <si>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</si>
  <si>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</si>
  <si>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</si>
  <si>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</si>
  <si>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</si>
  <si>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</si>
  <si>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</si>
  <si>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</si>
  <si>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</si>
  <si>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</si>
  <si>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</si>
  <si>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</si>
  <si>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</si>
  <si>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</si>
  <si>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</si>
  <si>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</si>
  <si>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</si>
  <si>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</si>
  <si>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</si>
  <si>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</si>
  <si>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</si>
  <si>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</si>
  <si>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</si>
  <si>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</si>
  <si>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</si>
  <si>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</si>
  <si>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</si>
  <si>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</si>
  <si>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</si>
  <si>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</si>
  <si>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</si>
  <si>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</si>
  <si>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</si>
  <si>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</si>
  <si>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</si>
  <si>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</si>
  <si>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</si>
  <si>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</si>
  <si>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</si>
  <si>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</si>
  <si>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</si>
  <si>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</si>
  <si>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</si>
  <si>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</si>
  <si>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</si>
  <si>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</si>
  <si>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</si>
  <si>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</si>
  <si>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</si>
  <si>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</si>
  <si>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</si>
  <si>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</si>
  <si>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</si>
  <si>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</si>
  <si>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</si>
  <si>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</si>
  <si>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</si>
  <si>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</si>
  <si>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</si>
  <si>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</si>
  <si>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</si>
  <si>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</si>
  <si>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</si>
  <si>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</si>
  <si>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</si>
  <si>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</si>
  <si>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</si>
  <si>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</si>
  <si>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</si>
  <si>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</si>
  <si>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</si>
  <si>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</si>
  <si>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</si>
  <si>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</si>
  <si>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</si>
  <si>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</si>
  <si>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</si>
  <si>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</si>
  <si>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</si>
  <si>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</si>
  <si>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</si>
  <si>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</si>
  <si>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</si>
  <si>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</si>
  <si>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</si>
  <si>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</si>
  <si>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</si>
  <si>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</si>
  <si>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</si>
  <si>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</si>
  <si>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</si>
  <si>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</si>
  <si>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</si>
  <si>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</si>
  <si>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</si>
  <si>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</si>
  <si>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</si>
  <si>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</si>
  <si>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</si>
  <si>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</si>
  <si>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</si>
  <si>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</si>
  <si>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</si>
  <si>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</si>
  <si>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</si>
  <si>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</si>
  <si>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</si>
  <si>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</si>
  <si>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</si>
  <si>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</si>
  <si>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</si>
  <si>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</si>
  <si>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</si>
  <si>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</si>
  <si>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</si>
  <si>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</si>
  <si>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</si>
  <si>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</si>
  <si>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</si>
  <si>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</si>
  <si>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</si>
  <si>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</si>
  <si>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</si>
  <si>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</si>
  <si>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</si>
  <si>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</si>
  <si>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</si>
  <si>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</si>
  <si>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</si>
  <si>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</si>
  <si>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</si>
  <si>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</si>
  <si>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</si>
  <si>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</si>
  <si>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</si>
  <si>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</si>
  <si>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</si>
  <si>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</si>
  <si>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</si>
  <si>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</si>
  <si>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</si>
  <si>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</si>
  <si>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</si>
  <si>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</si>
  <si>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</si>
  <si>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</si>
  <si>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</si>
  <si>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</si>
  <si>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</si>
  <si>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</si>
  <si>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</si>
  <si>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</si>
  <si>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</si>
  <si>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</si>
  <si>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</si>
  <si>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</si>
  <si>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</si>
  <si>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</si>
  <si>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</si>
  <si>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</si>
  <si>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</si>
  <si>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</si>
  <si>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</si>
  <si>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</si>
  <si>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</si>
  <si>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</si>
  <si>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</si>
  <si>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</si>
  <si>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</si>
  <si>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</si>
  <si>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</si>
  <si>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</si>
  <si>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</si>
  <si>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</si>
  <si>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</si>
  <si>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</si>
  <si>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</si>
  <si>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</si>
  <si>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</si>
  <si>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</si>
  <si>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</si>
  <si>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</si>
  <si>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</si>
  <si>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</si>
  <si>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</si>
  <si>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</si>
  <si>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</si>
  <si>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</si>
  <si>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</si>
  <si>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</si>
  <si>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</si>
  <si>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</si>
  <si>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</si>
  <si>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</si>
  <si>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</si>
  <si>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</si>
  <si>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</si>
  <si>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</si>
  <si>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</si>
  <si>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</si>
  <si>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</si>
  <si>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</si>
  <si>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</si>
  <si>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</si>
  <si>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</si>
  <si>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</si>
  <si>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</si>
  <si>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</si>
  <si>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</si>
  <si>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</si>
  <si>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</si>
  <si>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</si>
  <si>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</si>
  <si>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</si>
  <si>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</si>
  <si>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</si>
  <si>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</si>
  <si>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</si>
  <si>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</si>
  <si>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</si>
  <si>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</si>
  <si>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</si>
  <si>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</si>
  <si>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</si>
  <si>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</si>
  <si>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</si>
  <si>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</si>
  <si>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</si>
  <si>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</si>
  <si>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</si>
  <si>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</si>
  <si>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</si>
  <si>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</si>
  <si>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</si>
  <si>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</si>
  <si>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</si>
  <si>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</si>
  <si>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</si>
  <si>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</si>
  <si>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</si>
  <si>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</si>
  <si>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</si>
  <si>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</si>
  <si>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</si>
  <si>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</si>
  <si>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</si>
  <si>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</si>
  <si>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</si>
  <si>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</si>
  <si>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</si>
  <si>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</si>
  <si>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</si>
  <si>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</si>
  <si>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</si>
  <si>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</si>
  <si>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</si>
  <si>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</si>
  <si>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</si>
  <si>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</si>
  <si>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</si>
  <si>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</si>
  <si>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</si>
  <si>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</si>
  <si>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</si>
  <si>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</si>
  <si>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</si>
  <si>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</si>
  <si>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</si>
  <si>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</si>
  <si>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</si>
  <si>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</si>
  <si>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</si>
  <si>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</si>
  <si>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</si>
  <si>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</si>
  <si>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</si>
  <si>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</si>
  <si>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</si>
  <si>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</si>
  <si>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</si>
  <si>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</si>
  <si>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</si>
  <si>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</si>
  <si>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</si>
  <si>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</si>
  <si>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</si>
  <si>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</si>
  <si>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</si>
  <si>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</si>
  <si>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</si>
  <si>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</si>
  <si>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</si>
  <si>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</si>
  <si>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</si>
  <si>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</si>
  <si>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</si>
  <si>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</si>
  <si>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</si>
  <si>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</si>
  <si>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</si>
  <si>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</si>
  <si>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</si>
  <si>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</si>
  <si>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</si>
  <si>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</si>
  <si>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</si>
  <si>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</si>
  <si>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</si>
  <si>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</si>
  <si>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</si>
  <si>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</si>
  <si>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</si>
  <si>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</si>
  <si>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</si>
  <si>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</si>
  <si>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</si>
  <si>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</si>
  <si>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</si>
  <si>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</si>
  <si>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</si>
  <si>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</si>
  <si>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</si>
  <si>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</si>
  <si>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</si>
  <si>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</si>
  <si>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</si>
  <si>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</si>
  <si>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</si>
  <si>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</si>
  <si>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</si>
  <si>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</si>
  <si>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</si>
  <si>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</si>
  <si>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</si>
  <si>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</si>
  <si>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</si>
  <si>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</si>
  <si>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</si>
  <si>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</si>
  <si>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</si>
  <si>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</si>
  <si>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</si>
  <si>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</si>
  <si>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</si>
  <si>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</si>
  <si>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</si>
  <si>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</si>
  <si>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</si>
  <si>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</si>
  <si>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</si>
  <si>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</si>
  <si>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</si>
  <si>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</si>
  <si>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</si>
  <si>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</si>
  <si>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</si>
  <si>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</si>
  <si>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</si>
  <si>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</si>
  <si>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</si>
  <si>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</si>
  <si>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</si>
  <si>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</si>
  <si>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</si>
  <si>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</si>
  <si>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</si>
  <si>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</si>
  <si>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</si>
  <si>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</si>
  <si>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</si>
  <si>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</si>
  <si>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</si>
  <si>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</si>
  <si>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</si>
  <si>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</si>
  <si>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</si>
  <si>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</si>
  <si>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</si>
  <si>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</si>
  <si>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</si>
  <si>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</si>
  <si>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</si>
  <si>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</si>
  <si>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</si>
  <si>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</si>
  <si>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</si>
  <si>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</si>
  <si>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</si>
  <si>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</si>
  <si>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</si>
  <si>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</si>
  <si>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</si>
  <si>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</si>
  <si>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</si>
  <si>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</si>
  <si>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</si>
  <si>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</si>
  <si>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</si>
  <si>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</si>
  <si>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</si>
  <si>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</si>
  <si>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</si>
  <si>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</si>
  <si>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</si>
  <si>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</si>
  <si>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</si>
  <si>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</si>
  <si>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</si>
  <si>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</si>
  <si>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</si>
  <si>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</si>
  <si>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</si>
  <si>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</si>
  <si>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</si>
  <si>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</si>
  <si>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</si>
  <si>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</si>
  <si>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</si>
  <si>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</si>
  <si>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</si>
  <si>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</si>
  <si>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</si>
  <si>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</si>
  <si>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</si>
  <si>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</si>
  <si>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</si>
  <si>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</si>
  <si>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</si>
  <si>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</si>
  <si>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</si>
  <si>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</si>
  <si>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</si>
  <si>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</si>
  <si>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</si>
  <si>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</si>
  <si>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</si>
  <si>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</si>
  <si>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</si>
  <si>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</si>
  <si>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</si>
  <si>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</si>
  <si>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</si>
  <si>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</si>
  <si>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</si>
  <si>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</si>
  <si>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</si>
  <si>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</si>
  <si>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</si>
  <si>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</si>
  <si>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</si>
  <si>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</si>
  <si>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</si>
  <si>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</si>
  <si>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</si>
  <si>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</si>
  <si>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</si>
  <si>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</si>
  <si>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</si>
  <si>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</si>
  <si>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</si>
  <si>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</si>
  <si>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</si>
  <si>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</si>
  <si>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</si>
  <si>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</si>
  <si>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</si>
  <si>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</si>
  <si>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</si>
  <si>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</si>
  <si>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</si>
  <si>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</si>
  <si>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</si>
  <si>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</si>
  <si>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</si>
  <si>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</si>
  <si>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</si>
  <si>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</si>
  <si>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</si>
  <si>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</si>
  <si>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</si>
  <si>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</si>
  <si>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</si>
  <si>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</si>
  <si>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</si>
  <si>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</si>
  <si>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</si>
  <si>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</si>
  <si>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</si>
  <si>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</si>
  <si>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</si>
  <si>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</si>
  <si>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</si>
  <si>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</si>
  <si>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</si>
  <si>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</si>
  <si>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</si>
  <si>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</si>
  <si>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</si>
  <si>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</si>
  <si>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</si>
  <si>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</si>
  <si>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</si>
  <si>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</si>
  <si>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</si>
  <si>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</si>
  <si>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</si>
  <si>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</si>
  <si>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</si>
  <si>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</si>
  <si>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</si>
  <si>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</si>
  <si>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</si>
  <si>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</si>
  <si>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</si>
  <si>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</si>
  <si>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</si>
  <si>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</si>
  <si>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</si>
  <si>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</si>
  <si>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</si>
  <si>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</si>
  <si>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</si>
  <si>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</si>
  <si>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</si>
  <si>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</si>
  <si>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</si>
  <si>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</si>
  <si>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</si>
  <si>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</si>
  <si>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</si>
  <si>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</si>
  <si>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</si>
  <si>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</si>
  <si>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</si>
  <si>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</si>
  <si>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</si>
  <si>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</si>
  <si>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</si>
  <si>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</si>
  <si>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</si>
  <si>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</si>
  <si>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</si>
  <si>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</si>
  <si>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</si>
  <si>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</si>
  <si>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</si>
  <si>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</si>
  <si>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</si>
  <si>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</si>
  <si>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</si>
  <si>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</si>
  <si>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</si>
  <si>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</si>
  <si>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</si>
  <si>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</si>
  <si>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</si>
  <si>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</si>
  <si>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</si>
  <si>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</si>
  <si>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</si>
  <si>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</si>
  <si>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</si>
  <si>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</si>
  <si>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</si>
  <si>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</si>
  <si>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</si>
  <si>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</si>
  <si>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</si>
  <si>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</si>
  <si>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</si>
  <si>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</si>
  <si>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</si>
  <si>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</si>
  <si>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</si>
  <si>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</si>
  <si>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</si>
  <si>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</si>
  <si>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</si>
  <si>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</si>
  <si>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</si>
  <si>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</si>
  <si>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</si>
  <si>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</si>
  <si>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</si>
  <si>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</si>
  <si>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</si>
  <si>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</si>
  <si>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</si>
  <si>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</si>
  <si>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</si>
  <si>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</si>
  <si>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</si>
  <si>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</si>
  <si>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</si>
  <si>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</si>
  <si>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</si>
  <si>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</si>
  <si>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</si>
  <si>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</si>
  <si>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</si>
  <si>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</si>
  <si>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</si>
  <si>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</si>
  <si>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</si>
  <si>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</si>
  <si>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</si>
  <si>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</si>
  <si>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</si>
  <si>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</si>
  <si>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</si>
  <si>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</si>
  <si>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</si>
  <si>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</si>
  <si>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</si>
  <si>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</si>
  <si>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</si>
  <si>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</si>
  <si>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</si>
  <si>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</si>
  <si>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</si>
  <si>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</si>
  <si>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</si>
  <si>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</si>
  <si>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</si>
  <si>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</si>
  <si>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</si>
  <si>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</si>
  <si>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</si>
  <si>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</si>
  <si>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</si>
  <si>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</si>
  <si>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</si>
  <si>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</si>
  <si>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</si>
  <si>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</si>
  <si>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</si>
  <si>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</si>
  <si>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</si>
  <si>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</si>
  <si>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</si>
  <si>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</si>
  <si>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</si>
  <si>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</si>
  <si>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</si>
  <si>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</si>
  <si>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</si>
  <si>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</si>
  <si>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</si>
  <si>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</si>
  <si>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</si>
  <si>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</si>
  <si>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</si>
  <si>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</si>
  <si>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</si>
  <si>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</si>
  <si>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</si>
  <si>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</si>
  <si>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</si>
  <si>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</si>
  <si>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</si>
  <si>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</si>
  <si>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</si>
  <si>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</si>
  <si>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</si>
  <si>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</si>
  <si>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</si>
  <si>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</si>
  <si>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</si>
  <si>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</si>
  <si>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</si>
  <si>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</si>
  <si>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</si>
  <si>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</si>
  <si>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</si>
  <si>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</si>
  <si>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</si>
  <si>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</si>
  <si>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</si>
  <si>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</si>
  <si>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</si>
  <si>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</si>
  <si>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</si>
  <si>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</si>
  <si>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</si>
  <si>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</si>
  <si>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</si>
  <si>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</si>
  <si>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</si>
  <si>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</si>
  <si>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</si>
  <si>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</si>
  <si>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</si>
  <si>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</si>
  <si>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</si>
  <si>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</si>
  <si>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</si>
  <si>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</si>
  <si>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</si>
  <si>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</si>
  <si>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</si>
  <si>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</si>
  <si>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</si>
  <si>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</si>
  <si>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</si>
  <si>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</si>
  <si>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</si>
  <si>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</si>
  <si>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</si>
  <si>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</si>
  <si>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</si>
  <si>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</si>
  <si>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</si>
  <si>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</si>
  <si>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</si>
  <si>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</si>
  <si>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</si>
  <si>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</si>
  <si>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</si>
  <si>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</si>
  <si>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</si>
  <si>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</si>
  <si>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</si>
  <si>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</si>
  <si>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</si>
  <si>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</si>
  <si>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</si>
  <si>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</si>
  <si>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</si>
  <si>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</si>
  <si>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</si>
  <si>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</si>
  <si>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</si>
  <si>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</si>
  <si>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</si>
  <si>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</si>
  <si>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</si>
  <si>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</si>
  <si>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</si>
  <si>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</si>
  <si>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</si>
  <si>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</si>
  <si>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</si>
  <si>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</si>
  <si>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</si>
  <si>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</si>
  <si>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</si>
  <si>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</si>
  <si>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</si>
  <si>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</si>
  <si>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</si>
  <si>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</si>
  <si>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</si>
  <si>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</si>
  <si>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</si>
  <si>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</si>
  <si>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</si>
  <si>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</si>
  <si>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</si>
  <si>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</si>
  <si>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</si>
  <si>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</si>
  <si>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</si>
  <si>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</si>
  <si>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</si>
  <si>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</si>
  <si>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</si>
  <si>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</si>
  <si>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</si>
  <si>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</si>
  <si>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</si>
  <si>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</si>
  <si>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</si>
  <si>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</si>
  <si>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</si>
  <si>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</si>
  <si>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</si>
  <si>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</si>
  <si>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</si>
  <si>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</si>
  <si>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</si>
  <si>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</si>
  <si>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</si>
  <si>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</si>
  <si>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</si>
  <si>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</si>
  <si>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</si>
  <si>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</si>
  <si>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</si>
  <si>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</si>
  <si>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</si>
  <si>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</si>
  <si>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</si>
  <si>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</si>
  <si>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</si>
  <si>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</si>
  <si>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</si>
  <si>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</si>
  <si>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</si>
  <si>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</si>
  <si>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</si>
  <si>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</si>
  <si>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</si>
  <si>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</si>
  <si>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</si>
  <si>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</si>
  <si>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</si>
  <si>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</si>
  <si>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</si>
  <si>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</si>
  <si>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</si>
  <si>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</si>
  <si>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</si>
  <si>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</si>
  <si>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</si>
  <si>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</si>
  <si>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</si>
  <si>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</si>
  <si>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</si>
  <si>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</si>
  <si>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</si>
  <si>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</si>
  <si>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</si>
  <si>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</si>
  <si>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</si>
  <si>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</si>
  <si>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</si>
  <si>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</si>
  <si>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</si>
  <si>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</si>
  <si>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</si>
  <si>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</si>
  <si>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</si>
  <si>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</si>
  <si>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</si>
  <si>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</si>
  <si>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</si>
  <si>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</si>
  <si>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</si>
  <si>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</si>
  <si>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</si>
  <si>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</si>
  <si>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</si>
  <si>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</si>
  <si>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</si>
  <si>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</si>
  <si>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</si>
  <si>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</si>
  <si>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</si>
  <si>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</si>
  <si>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</si>
  <si>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</si>
  <si>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</si>
  <si>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</si>
  <si>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</si>
  <si>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</si>
  <si>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</si>
  <si>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</si>
  <si>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</si>
  <si>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</si>
  <si>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</si>
  <si>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</si>
  <si>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</si>
  <si>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</si>
  <si>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</si>
  <si>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</si>
  <si>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</si>
  <si>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</si>
  <si>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</si>
  <si>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</si>
  <si>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</si>
  <si>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</si>
  <si>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</si>
  <si>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</si>
  <si>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</si>
  <si>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</si>
  <si>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</si>
  <si>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</si>
  <si>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</si>
  <si>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</si>
  <si>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</si>
  <si>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</si>
  <si>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</si>
  <si>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</si>
  <si>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</si>
  <si>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</si>
  <si>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</si>
  <si>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</si>
  <si>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</si>
  <si>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</si>
  <si>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</si>
  <si>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</si>
  <si>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</si>
  <si>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</si>
  <si>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</si>
  <si>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</si>
  <si>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</si>
  <si>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</si>
  <si>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</si>
  <si>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</si>
  <si>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</si>
  <si>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</si>
  <si>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</si>
  <si>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</si>
  <si>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</si>
  <si>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</si>
  <si>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</si>
  <si>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</si>
  <si>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</si>
  <si>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</si>
  <si>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</si>
  <si>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</si>
  <si>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</si>
  <si>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</si>
  <si>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</si>
  <si>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</si>
  <si>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</si>
  <si>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</si>
  <si>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</si>
  <si>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</si>
  <si>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</si>
  <si>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</si>
  <si>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</si>
  <si>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</si>
  <si>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</si>
  <si>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</si>
  <si>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</si>
  <si>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</si>
  <si>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</si>
  <si>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</si>
  <si>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</si>
  <si>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</si>
  <si>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</si>
  <si>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</si>
  <si>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</si>
  <si>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</si>
  <si>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</si>
  <si>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</si>
  <si>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</si>
  <si>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</si>
  <si>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</si>
  <si>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</si>
  <si>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</si>
  <si>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</si>
  <si>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</si>
  <si>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</si>
  <si>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</si>
  <si>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</si>
  <si>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</si>
  <si>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</si>
  <si>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</si>
  <si>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</si>
  <si>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</si>
  <si>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</si>
  <si>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</si>
  <si>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</si>
  <si>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</si>
  <si>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</si>
  <si>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</si>
  <si>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</si>
  <si>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</si>
  <si>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</si>
  <si>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</si>
  <si>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</si>
  <si>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</si>
  <si>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</si>
  <si>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</si>
  <si>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</si>
  <si>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</si>
  <si>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</si>
  <si>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</si>
  <si>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</si>
  <si>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</si>
  <si>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</si>
  <si>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</si>
  <si>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</si>
  <si>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</si>
  <si>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</si>
  <si>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</si>
  <si>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</si>
  <si>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</si>
  <si>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</si>
  <si>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</si>
  <si>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</si>
  <si>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</si>
  <si>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</si>
  <si>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</si>
  <si>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</si>
  <si>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</si>
  <si>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</si>
  <si>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</si>
  <si>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</si>
  <si>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</si>
  <si>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</si>
  <si>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</si>
  <si>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</si>
  <si>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</si>
  <si>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</si>
  <si>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</si>
  <si>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</si>
  <si>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</si>
  <si>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</si>
  <si>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</si>
  <si>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</si>
  <si>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</si>
  <si>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</si>
  <si>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</si>
  <si>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</si>
  <si>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</si>
  <si>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</si>
  <si>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</si>
  <si>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</si>
  <si>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</si>
  <si>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</si>
  <si>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</si>
  <si>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</si>
  <si>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</si>
  <si>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</si>
  <si>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</si>
  <si>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</si>
  <si>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</si>
  <si>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</si>
  <si>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</si>
  <si>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</si>
  <si>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</si>
  <si>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</si>
  <si>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</si>
  <si>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</si>
  <si>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</si>
  <si>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</si>
  <si>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</si>
  <si>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</si>
  <si>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</si>
  <si>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</si>
  <si>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</si>
  <si>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</si>
  <si>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</si>
  <si>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</si>
  <si>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</si>
  <si>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</si>
  <si>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</si>
  <si>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</si>
  <si>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</si>
  <si>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</si>
  <si>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</si>
  <si>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</si>
  <si>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</si>
  <si>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</si>
  <si>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</si>
  <si>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</si>
  <si>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</si>
  <si>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</si>
  <si>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</si>
  <si>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</si>
  <si>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</si>
  <si>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</si>
  <si>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</si>
  <si>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</si>
  <si>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</si>
  <si>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</si>
  <si>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</si>
  <si>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</si>
  <si>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</si>
  <si>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</si>
  <si>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</si>
  <si>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</si>
  <si>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</si>
  <si>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</si>
  <si>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</si>
  <si>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</si>
  <si>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</si>
  <si>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</si>
  <si>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</si>
  <si>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</si>
  <si>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</si>
  <si>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</si>
  <si>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</si>
  <si>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</si>
  <si>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</si>
  <si>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</si>
  <si>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</si>
  <si>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</si>
  <si>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</si>
  <si>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</si>
  <si>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</si>
  <si>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</si>
  <si>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</si>
  <si>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</si>
  <si>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</si>
  <si>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</si>
  <si>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</si>
  <si>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</si>
  <si>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</si>
  <si>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</si>
  <si>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</si>
  <si>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</si>
  <si>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</si>
  <si>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</si>
  <si>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</si>
  <si>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</si>
  <si>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</si>
  <si>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</si>
  <si>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</si>
  <si>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</si>
  <si>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</si>
  <si>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</si>
  <si>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</si>
  <si>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</si>
  <si>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</si>
  <si>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</si>
  <si>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</si>
  <si>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</si>
  <si>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</si>
  <si>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</si>
  <si>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</si>
  <si>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</si>
  <si>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</si>
  <si>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</si>
  <si>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</si>
  <si>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</si>
  <si>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</si>
  <si>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</si>
  <si>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</si>
  <si>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</si>
  <si>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</si>
  <si>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</si>
  <si>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</si>
  <si>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</si>
  <si>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</si>
  <si>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</si>
  <si>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</si>
  <si>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</si>
  <si>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</si>
  <si>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</si>
  <si>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</si>
  <si>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</si>
  <si>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</si>
  <si>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</si>
  <si>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</si>
  <si>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</si>
  <si>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</si>
  <si>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</si>
  <si>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</si>
  <si>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</si>
  <si>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</si>
  <si>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</si>
  <si>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</si>
  <si>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</si>
  <si>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</si>
  <si>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</si>
  <si>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</si>
  <si>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</si>
  <si>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</si>
  <si>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</si>
  <si>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</si>
  <si>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</si>
  <si>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</si>
  <si>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</si>
  <si>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</si>
  <si>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</si>
  <si>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</si>
  <si>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</si>
  <si>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</si>
  <si>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</si>
  <si>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</si>
  <si>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</si>
  <si>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</si>
  <si>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</si>
  <si>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</si>
  <si>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</si>
  <si>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</si>
  <si>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</si>
  <si>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</si>
  <si>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</si>
  <si>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</si>
  <si>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</si>
  <si>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</si>
  <si>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</si>
  <si>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</si>
  <si>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</si>
  <si>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</si>
  <si>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</si>
  <si>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</si>
  <si>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</si>
  <si>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</si>
  <si>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</si>
  <si>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</si>
  <si>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</si>
  <si>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</si>
  <si>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</si>
  <si>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</si>
  <si>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</si>
  <si>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</si>
  <si>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</si>
  <si>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</si>
  <si>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</si>
  <si>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</si>
  <si>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</si>
  <si>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</si>
  <si>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</si>
  <si>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</si>
  <si>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</si>
  <si>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</si>
  <si>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</si>
  <si>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</si>
  <si>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</si>
  <si>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</si>
  <si>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</si>
  <si>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</si>
  <si>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</si>
  <si>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</si>
  <si>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</si>
  <si>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</si>
  <si>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</si>
  <si>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</si>
  <si>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</si>
  <si>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</si>
  <si>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</si>
  <si>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</si>
  <si>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</si>
  <si>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</si>
  <si>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</si>
  <si>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</si>
  <si>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</si>
  <si>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</si>
  <si>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</si>
  <si>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</si>
  <si>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</si>
  <si>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</si>
  <si>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</si>
  <si>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</si>
  <si>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</si>
  <si>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</si>
  <si>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</si>
  <si>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</si>
  <si>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</si>
  <si>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</si>
  <si>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</si>
  <si>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</si>
  <si>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</si>
  <si>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</si>
  <si>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</si>
  <si>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</si>
  <si>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</si>
  <si>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</si>
  <si>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</si>
  <si>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</si>
  <si>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</si>
  <si>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</si>
  <si>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</si>
  <si>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</si>
  <si>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</si>
  <si>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</si>
  <si>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</si>
  <si>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</si>
  <si>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</si>
  <si>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</si>
  <si>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</si>
  <si>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</si>
  <si>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</si>
  <si>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</si>
  <si>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</si>
  <si>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</si>
  <si>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</si>
  <si>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</si>
  <si>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</si>
  <si>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</si>
  <si>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</si>
  <si>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</si>
  <si>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</si>
  <si>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</si>
  <si>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</si>
  <si>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</si>
  <si>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</si>
  <si>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</si>
  <si>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</si>
  <si>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</si>
  <si>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</si>
  <si>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</si>
  <si>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</si>
  <si>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</si>
  <si>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</si>
  <si>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</si>
  <si>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</si>
  <si>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</si>
  <si>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</si>
  <si>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</si>
  <si>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</si>
  <si>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</si>
  <si>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</si>
  <si>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</si>
  <si>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</si>
  <si>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</si>
  <si>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</si>
  <si>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</si>
  <si>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</si>
  <si>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</si>
  <si>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</si>
  <si>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</si>
  <si>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</si>
  <si>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</si>
  <si>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</si>
  <si>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</si>
  <si>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</si>
  <si>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</si>
  <si>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</si>
  <si>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</si>
  <si>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</si>
  <si>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</si>
  <si>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</si>
  <si>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</si>
  <si>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</si>
  <si>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</si>
  <si>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</si>
  <si>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</si>
  <si>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</si>
  <si>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</si>
  <si>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</si>
  <si>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</si>
  <si>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</si>
  <si>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</si>
  <si>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</si>
  <si>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</si>
  <si>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</si>
  <si>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</si>
  <si>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</si>
  <si>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</si>
  <si>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</si>
  <si>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</si>
  <si>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</si>
  <si>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</si>
  <si>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</si>
  <si>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</si>
  <si>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</si>
  <si>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</si>
  <si>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</si>
  <si>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</si>
  <si>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</si>
  <si>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</si>
  <si>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</si>
  <si>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</si>
  <si>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</si>
  <si>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</si>
  <si>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</si>
  <si>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</si>
  <si>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</si>
  <si>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</si>
  <si>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</si>
  <si>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</si>
  <si>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</si>
  <si>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</si>
  <si>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</si>
  <si>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</si>
  <si>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</si>
  <si>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</si>
  <si>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</si>
  <si>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</si>
  <si>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</si>
  <si>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</si>
  <si>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</si>
  <si>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</si>
  <si>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</si>
  <si>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</si>
  <si>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</si>
  <si>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</si>
  <si>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</si>
  <si>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</si>
  <si>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</si>
  <si>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</si>
  <si>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</si>
  <si>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</si>
  <si>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</si>
  <si>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</si>
  <si>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</si>
  <si>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</si>
  <si>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</si>
  <si>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</si>
  <si>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</si>
  <si>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</si>
  <si>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</si>
  <si>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</si>
  <si>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</si>
  <si>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</si>
  <si>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</si>
  <si>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</si>
  <si>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</si>
  <si>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</si>
  <si>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</si>
  <si>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</si>
  <si>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</si>
  <si>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</si>
  <si>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</si>
  <si>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</si>
  <si>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</si>
  <si>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</si>
  <si>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</si>
  <si>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</si>
  <si>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</si>
  <si>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</si>
  <si>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</si>
  <si>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</si>
  <si>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</si>
  <si>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</si>
  <si>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</si>
  <si>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</si>
  <si>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</si>
  <si>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</si>
  <si>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</si>
  <si>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</si>
  <si>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</si>
  <si>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</si>
  <si>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</si>
  <si>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</si>
  <si>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</si>
  <si>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</si>
  <si>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</si>
  <si>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</si>
  <si>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</si>
  <si>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</si>
  <si>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</si>
  <si>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</si>
  <si>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</si>
  <si>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</si>
  <si>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</si>
  <si>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</si>
  <si>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</si>
  <si>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</si>
  <si>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</si>
  <si>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</si>
  <si>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</si>
  <si>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</si>
  <si>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</si>
  <si>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</si>
  <si>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</si>
  <si>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</si>
  <si>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</si>
  <si>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</si>
  <si>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</si>
  <si>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</si>
  <si>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</si>
  <si>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</si>
  <si>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</si>
  <si>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</si>
  <si>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</si>
  <si>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</si>
  <si>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</si>
  <si>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</si>
  <si>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</si>
  <si>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</si>
  <si>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</si>
  <si>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</si>
  <si>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</si>
  <si>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</si>
  <si>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</si>
  <si>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</si>
  <si>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</si>
  <si>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</si>
  <si>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</si>
  <si>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</si>
  <si>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</si>
  <si>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</si>
  <si>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</si>
  <si>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</si>
  <si>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</si>
  <si>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</si>
  <si>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</si>
  <si>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</si>
  <si>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</si>
  <si>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</si>
  <si>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</si>
  <si>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</si>
  <si>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</si>
  <si>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</si>
  <si>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</si>
  <si>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</si>
  <si>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</si>
  <si>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</si>
  <si>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</si>
  <si>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</si>
  <si>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</si>
  <si>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</si>
  <si>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</si>
  <si>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</si>
  <si>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</si>
  <si>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</si>
  <si>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</si>
  <si>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</si>
  <si>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</si>
  <si>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</si>
  <si>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</si>
  <si>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</si>
  <si>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</si>
  <si>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</si>
  <si>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</si>
  <si>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</si>
  <si>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</si>
  <si>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</si>
  <si>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</si>
  <si>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</si>
  <si>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</si>
  <si>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</si>
  <si>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</si>
  <si>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</si>
  <si>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</si>
  <si>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</si>
  <si>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</si>
  <si>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</si>
  <si>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</si>
  <si>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</si>
  <si>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</si>
  <si>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</si>
  <si>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</si>
  <si>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</si>
  <si>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</si>
  <si>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</si>
  <si>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</si>
  <si>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</si>
  <si>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</si>
  <si>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</si>
  <si>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</si>
  <si>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</si>
  <si>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</si>
  <si>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</si>
  <si>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</si>
  <si>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</si>
  <si>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</si>
  <si>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</si>
  <si>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</si>
  <si>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</si>
  <si>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</si>
  <si>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</si>
  <si>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</si>
  <si>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</si>
  <si>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</si>
  <si>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</si>
  <si>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</si>
  <si>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</si>
  <si>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</si>
  <si>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</si>
  <si>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</si>
  <si>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</si>
  <si>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</si>
  <si>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</si>
  <si>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</si>
  <si>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</si>
  <si>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</si>
  <si>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</si>
  <si>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</si>
  <si>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</si>
  <si>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</si>
  <si>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</si>
  <si>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</si>
  <si>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</si>
  <si>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</si>
  <si>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</si>
  <si>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</si>
  <si>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</si>
  <si>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</si>
  <si>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</si>
  <si>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</si>
  <si>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</si>
  <si>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</si>
  <si>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</si>
  <si>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</si>
  <si>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</si>
  <si>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</si>
  <si>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</si>
  <si>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</si>
  <si>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</si>
  <si>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</si>
  <si>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</si>
  <si>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</si>
  <si>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</si>
  <si>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</si>
  <si>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</si>
  <si>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</si>
  <si>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</si>
  <si>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</si>
  <si>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</si>
  <si>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</si>
  <si>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</si>
  <si>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</si>
  <si>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</si>
  <si>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</si>
  <si>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</si>
  <si>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</si>
  <si>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</si>
  <si>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</si>
  <si>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</si>
  <si>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</si>
  <si>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</si>
  <si>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</si>
  <si>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</si>
  <si>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</si>
  <si>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</si>
  <si>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</si>
  <si>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</si>
  <si>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</si>
  <si>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</si>
  <si>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</si>
  <si>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</si>
  <si>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</si>
  <si>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</si>
  <si>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</si>
  <si>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</si>
  <si>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</si>
  <si>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</si>
  <si>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</si>
  <si>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</si>
  <si>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</si>
  <si>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</si>
  <si>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</si>
  <si>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</si>
  <si>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</si>
  <si>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</si>
  <si>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</si>
  <si>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</si>
  <si>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</si>
  <si>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</si>
  <si>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</si>
  <si>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</si>
  <si>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</si>
  <si>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</si>
  <si>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</si>
  <si>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</si>
  <si>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</si>
  <si>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</si>
  <si>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</si>
  <si>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</si>
  <si>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</si>
  <si>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</si>
  <si>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</si>
  <si>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</si>
  <si>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</si>
  <si>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</si>
  <si>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</si>
  <si>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</si>
  <si>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</si>
  <si>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</si>
  <si>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</si>
  <si>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</si>
  <si>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</si>
  <si>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</si>
  <si>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</si>
  <si>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</si>
  <si>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</si>
  <si>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</si>
  <si>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</si>
  <si>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</si>
  <si>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</si>
  <si>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</si>
  <si>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</si>
  <si>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</si>
  <si>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</si>
  <si>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</si>
  <si>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</si>
  <si>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</si>
  <si>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</si>
  <si>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</si>
  <si>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</si>
  <si>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</si>
  <si>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</si>
  <si>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</si>
  <si>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</si>
  <si>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</si>
  <si>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</si>
  <si>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</si>
  <si>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</si>
  <si>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</si>
  <si>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</si>
  <si>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</si>
  <si>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</si>
  <si>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</si>
  <si>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</si>
  <si>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</si>
  <si>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</si>
  <si>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</si>
  <si>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</si>
  <si>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</si>
  <si>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</si>
  <si>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</si>
  <si>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</si>
  <si>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</si>
  <si>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</si>
  <si>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</si>
  <si>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</si>
  <si>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</si>
  <si>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</si>
  <si>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</si>
  <si>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</si>
  <si>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</si>
  <si>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</si>
  <si>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</si>
  <si>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</si>
  <si>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</si>
  <si>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</si>
  <si>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</si>
  <si>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</si>
  <si>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</si>
  <si>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</si>
  <si>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</si>
  <si>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</si>
  <si>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</si>
  <si>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</si>
  <si>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</si>
  <si>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</si>
  <si>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</si>
  <si>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</si>
  <si>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</si>
  <si>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</si>
  <si>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</si>
  <si>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</si>
  <si>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</si>
  <si>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</si>
  <si>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</si>
  <si>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</si>
  <si>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</si>
  <si>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</si>
  <si>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</si>
  <si>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</si>
  <si>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</si>
  <si>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</si>
  <si>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</si>
  <si>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</si>
  <si>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</si>
  <si>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</si>
  <si>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</si>
  <si>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</si>
  <si>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</si>
  <si>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</si>
  <si>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</si>
  <si>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</si>
  <si>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</si>
  <si>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</si>
  <si>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</si>
  <si>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</si>
  <si>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</si>
  <si>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</si>
  <si>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</si>
  <si>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</si>
  <si>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</si>
  <si>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</si>
  <si>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</si>
  <si>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</si>
  <si>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</si>
  <si>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</si>
  <si>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</si>
  <si>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</si>
  <si>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</si>
  <si>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</si>
  <si>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</si>
  <si>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</si>
  <si>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</si>
  <si>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</si>
  <si>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</si>
  <si>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</si>
  <si>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</si>
  <si>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</si>
  <si>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</si>
  <si>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</si>
  <si>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</si>
  <si>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</si>
  <si>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</si>
  <si>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</si>
  <si>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</si>
  <si>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</si>
  <si>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</si>
  <si>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</si>
  <si>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</si>
  <si>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</si>
  <si>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</si>
  <si>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</si>
  <si>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</si>
  <si>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</si>
  <si>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</si>
  <si>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</si>
  <si>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</si>
  <si>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</si>
  <si>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</si>
  <si>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</si>
  <si>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</si>
  <si>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</si>
  <si>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</si>
  <si>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</si>
  <si>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</si>
  <si>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</si>
  <si>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</si>
  <si>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</si>
  <si>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</si>
  <si>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</si>
  <si>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</si>
  <si>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</si>
  <si>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</si>
  <si>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</si>
  <si>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</si>
  <si>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</si>
  <si>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</si>
  <si>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</si>
  <si>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</si>
  <si>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</si>
  <si>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</si>
  <si>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</si>
  <si>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</si>
  <si>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</si>
  <si>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</si>
  <si>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</si>
  <si>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</si>
  <si>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</si>
  <si>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</si>
  <si>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</si>
  <si>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</si>
  <si>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</si>
  <si>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</si>
  <si>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</si>
  <si>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</si>
  <si>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</si>
  <si>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</si>
  <si>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</si>
  <si>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</si>
  <si>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</si>
  <si>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</si>
  <si>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</si>
  <si>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</si>
  <si>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</si>
  <si>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</si>
  <si>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</si>
  <si>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</si>
  <si>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</si>
  <si>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</si>
  <si>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</si>
  <si>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</si>
  <si>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</si>
  <si>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</si>
  <si>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</si>
  <si>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</si>
  <si>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</si>
  <si>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</si>
  <si>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</si>
  <si>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</si>
  <si>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</si>
  <si>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</si>
  <si>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</si>
  <si>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</si>
  <si>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</si>
  <si>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</si>
  <si>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</si>
  <si>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</si>
  <si>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</si>
  <si>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</si>
  <si>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</si>
  <si>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</si>
  <si>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</si>
  <si>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</si>
  <si>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</si>
  <si>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</si>
  <si>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</si>
  <si>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</si>
  <si>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</si>
  <si>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</si>
  <si>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</si>
  <si>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</si>
  <si>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</si>
  <si>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</si>
  <si>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</si>
  <si>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</si>
  <si>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</si>
  <si>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</si>
  <si>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</si>
  <si>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</si>
  <si>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</si>
  <si>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</si>
  <si>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</si>
  <si>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</si>
  <si>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</si>
  <si>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</si>
  <si>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</si>
  <si>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</si>
  <si>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</si>
  <si>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</si>
  <si>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</si>
  <si>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</si>
  <si>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</si>
  <si>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</si>
  <si>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</si>
  <si>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</si>
  <si>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</si>
  <si>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</si>
  <si>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</si>
  <si>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</si>
  <si>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</si>
  <si>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</si>
  <si>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</si>
  <si>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</si>
  <si>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</si>
  <si>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</si>
  <si>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</si>
  <si>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</si>
  <si>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</si>
  <si>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</si>
  <si>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</si>
  <si>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</si>
  <si>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</si>
  <si>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</si>
  <si>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</si>
  <si>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</si>
  <si>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</si>
  <si>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</si>
  <si>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</si>
  <si>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</si>
  <si>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</si>
  <si>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</si>
  <si>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</si>
  <si>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</si>
  <si>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</si>
  <si>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</si>
  <si>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</si>
  <si>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</si>
  <si>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</si>
  <si>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</si>
  <si>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</si>
  <si>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</si>
  <si>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</si>
  <si>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</si>
  <si>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</si>
  <si>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</si>
  <si>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</si>
  <si>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</si>
  <si>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</si>
  <si>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</si>
  <si>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</si>
  <si>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</si>
  <si>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</si>
  <si>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</si>
  <si>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</si>
  <si>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</si>
  <si>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</si>
  <si>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</si>
  <si>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</si>
  <si>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</si>
  <si>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</si>
  <si>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</si>
  <si>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</si>
  <si>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</si>
  <si>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</si>
  <si>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</si>
  <si>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</si>
  <si>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</si>
  <si>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</si>
  <si>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</si>
  <si>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</si>
  <si>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</si>
  <si>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</si>
  <si>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</si>
  <si>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</si>
  <si>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</si>
  <si>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</si>
  <si>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</si>
  <si>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</si>
  <si>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</si>
  <si>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</si>
  <si>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</si>
  <si>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</si>
  <si>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</si>
  <si>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</si>
  <si>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</si>
  <si>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</si>
  <si>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</si>
  <si>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</si>
  <si>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</si>
  <si>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</si>
  <si>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</si>
  <si>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</si>
  <si>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</si>
  <si>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</si>
  <si>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</si>
  <si>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</si>
  <si>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</si>
  <si>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</si>
  <si>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</si>
  <si>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</si>
  <si>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</si>
  <si>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</si>
  <si>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</si>
  <si>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</si>
  <si>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</si>
  <si>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</si>
  <si>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</si>
  <si>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</si>
  <si>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</si>
  <si>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</si>
  <si>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</si>
  <si>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</si>
  <si>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</si>
  <si>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</si>
  <si>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</si>
  <si>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</si>
  <si>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</si>
  <si>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</si>
  <si>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</si>
  <si>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</si>
  <si>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</si>
  <si>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</si>
  <si>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</si>
  <si>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</si>
  <si>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</si>
  <si>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</si>
  <si>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</si>
  <si>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</si>
  <si>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</si>
  <si>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</si>
  <si>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</si>
  <si>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</si>
  <si>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</si>
  <si>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</si>
  <si>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</si>
  <si>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</si>
  <si>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</si>
  <si>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</si>
  <si>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</si>
  <si>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</si>
  <si>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</si>
  <si>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</si>
  <si>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</si>
  <si>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</si>
  <si>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</si>
  <si>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</si>
  <si>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</si>
  <si>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</si>
  <si>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</si>
  <si>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</si>
  <si>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</si>
  <si>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</si>
  <si>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</si>
  <si>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</si>
  <si>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</si>
  <si>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</si>
  <si>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</si>
  <si>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</si>
  <si>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</si>
  <si>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</si>
  <si>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</si>
  <si>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</si>
  <si>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</si>
  <si>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</si>
  <si>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</si>
  <si>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</si>
  <si>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</si>
  <si>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</si>
  <si>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</si>
  <si>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</si>
  <si>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</si>
  <si>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</si>
  <si>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</si>
  <si>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</si>
  <si>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</si>
  <si>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</si>
  <si>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</si>
  <si>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</si>
  <si>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</si>
  <si>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</si>
  <si>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</si>
  <si>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</si>
  <si>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</si>
  <si>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</si>
  <si>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</si>
  <si>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</si>
  <si>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</si>
  <si>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</si>
  <si>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</si>
  <si>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</si>
  <si>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</si>
  <si>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</si>
  <si>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</si>
  <si>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</si>
  <si>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</si>
  <si>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</si>
  <si>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</si>
  <si>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</si>
  <si>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</si>
  <si>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</si>
  <si>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</si>
  <si>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</si>
  <si>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</si>
  <si>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</si>
  <si>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</si>
  <si>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</si>
  <si>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</si>
  <si>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</si>
  <si>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</si>
  <si>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</si>
  <si>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</si>
  <si>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</si>
  <si>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</si>
  <si>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</si>
  <si>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</si>
  <si>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</si>
  <si>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</si>
  <si>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</si>
  <si>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</si>
  <si>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</si>
  <si>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</si>
  <si>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</si>
  <si>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</si>
  <si>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</si>
  <si>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</si>
  <si>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</si>
  <si>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</si>
  <si>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</si>
  <si>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</si>
  <si>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</si>
  <si>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</si>
  <si>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</si>
  <si>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</si>
  <si>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</si>
  <si>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</si>
  <si>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</si>
  <si>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</si>
  <si>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</si>
  <si>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</si>
  <si>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</si>
  <si>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</si>
  <si>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</si>
  <si>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</si>
  <si>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</si>
  <si>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</si>
  <si>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</si>
  <si>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</si>
  <si>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</si>
  <si>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</si>
  <si>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</si>
  <si>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</si>
  <si>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</si>
  <si>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</si>
  <si>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</si>
  <si>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</si>
  <si>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</si>
  <si>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</si>
  <si>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</si>
  <si>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</si>
  <si>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</si>
  <si>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</si>
  <si>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</si>
  <si>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</si>
  <si>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</si>
  <si>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</si>
  <si>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</si>
  <si>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</si>
  <si>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</si>
  <si>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</si>
  <si>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</si>
  <si>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</si>
  <si>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</si>
  <si>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</si>
  <si>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</si>
  <si>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</si>
  <si>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</si>
  <si>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</si>
  <si>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</si>
  <si>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</si>
  <si>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</si>
  <si>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</si>
  <si>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</si>
  <si>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</si>
  <si>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</si>
  <si>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</si>
  <si>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</si>
  <si>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</si>
  <si>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</si>
  <si>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</si>
  <si>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</si>
  <si>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</si>
  <si>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</si>
  <si>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</si>
  <si>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</si>
  <si>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</si>
  <si>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</si>
  <si>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</si>
  <si>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</si>
  <si>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</si>
  <si>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</si>
  <si>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</si>
  <si>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</si>
  <si>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</si>
  <si>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</si>
  <si>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</si>
  <si>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</si>
  <si>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</si>
  <si>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</si>
  <si>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</si>
  <si>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</si>
  <si>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</si>
  <si>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</si>
  <si>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</si>
  <si>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</si>
  <si>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</si>
  <si>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</si>
  <si>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</si>
  <si>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</si>
  <si>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</si>
  <si>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</si>
  <si>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</si>
  <si>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</si>
  <si>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</si>
  <si>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</si>
  <si>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</si>
  <si>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</si>
  <si>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</si>
  <si>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</si>
  <si>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</si>
  <si>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</si>
  <si>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</si>
  <si>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</si>
  <si>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</si>
  <si>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</si>
  <si>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</si>
  <si>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</si>
  <si>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</si>
  <si>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</si>
  <si>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</si>
  <si>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</si>
  <si>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</si>
  <si>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</si>
  <si>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</si>
  <si>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</si>
  <si>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</si>
  <si>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</si>
  <si>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</si>
  <si>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</si>
  <si>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</si>
  <si>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</si>
  <si>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</si>
  <si>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</si>
  <si>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</si>
  <si>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</si>
  <si>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</si>
  <si>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</si>
  <si>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</si>
  <si>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</si>
  <si>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</si>
  <si>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</si>
  <si>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</si>
  <si>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</si>
  <si>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</si>
  <si>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</si>
  <si>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</si>
  <si>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</si>
  <si>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</si>
  <si>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</si>
  <si>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</si>
  <si>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</si>
  <si>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</si>
  <si>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</si>
  <si>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</si>
  <si>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</si>
  <si>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</si>
  <si>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</si>
  <si>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</si>
  <si>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</si>
  <si>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</si>
  <si>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</si>
  <si>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</si>
  <si>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</si>
  <si>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</si>
  <si>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</si>
  <si>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</si>
  <si>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</si>
  <si>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</si>
  <si>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</si>
  <si>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</si>
  <si>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</si>
  <si>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</si>
  <si>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</si>
  <si>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</si>
  <si>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</si>
  <si>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</si>
  <si>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</si>
  <si>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</si>
  <si>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</si>
  <si>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</si>
  <si>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</si>
  <si>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</si>
  <si>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</si>
  <si>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</si>
  <si>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</si>
  <si>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</si>
  <si>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</si>
  <si>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</si>
  <si>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</si>
  <si>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</si>
  <si>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</si>
  <si>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</si>
  <si>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</si>
  <si>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</si>
  <si>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</si>
  <si>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</si>
  <si>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</si>
  <si>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</si>
  <si>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</si>
  <si>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</si>
  <si>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</si>
  <si>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</si>
  <si>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</si>
  <si>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</si>
  <si>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</si>
  <si>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</si>
  <si>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</si>
  <si>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</si>
  <si>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</si>
  <si>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</si>
  <si>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</si>
  <si>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</si>
  <si>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</si>
  <si>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</si>
  <si>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</si>
  <si>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</si>
  <si>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</si>
  <si>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</si>
  <si>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</si>
  <si>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</si>
  <si>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</si>
  <si>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</si>
  <si>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</si>
  <si>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</si>
  <si>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</si>
  <si>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</si>
  <si>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</si>
  <si>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</si>
  <si>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</si>
  <si>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</si>
  <si>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</si>
  <si>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</si>
  <si>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</si>
  <si>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</si>
  <si>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</si>
  <si>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</si>
  <si>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</si>
  <si>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</si>
  <si>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</si>
  <si>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</si>
  <si>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</si>
  <si>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</si>
  <si>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</si>
  <si>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</si>
  <si>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</si>
  <si>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</si>
  <si>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</si>
  <si>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</si>
  <si>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</si>
  <si>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</si>
  <si>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</si>
  <si>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</si>
  <si>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</si>
  <si>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</si>
  <si>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</si>
  <si>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</si>
  <si>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</si>
  <si>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</si>
  <si>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</si>
  <si>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</si>
  <si>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</si>
  <si>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</si>
  <si>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</si>
  <si>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</si>
  <si>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</si>
  <si>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</si>
  <si>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</si>
  <si>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</si>
  <si>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</si>
  <si>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</si>
  <si>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</si>
  <si>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</si>
  <si>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</si>
  <si>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</si>
  <si>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</si>
  <si>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</si>
  <si>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</si>
  <si>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</si>
  <si>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</si>
  <si>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</si>
  <si>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</si>
  <si>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</si>
  <si>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</si>
  <si>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</si>
  <si>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</si>
  <si>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</si>
  <si>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</si>
  <si>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</si>
  <si>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</si>
  <si>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</si>
  <si>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</si>
  <si>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</si>
  <si>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</si>
  <si>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</si>
  <si>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</si>
  <si>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</si>
  <si>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</si>
  <si>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</si>
  <si>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</si>
  <si>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</si>
  <si>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</si>
  <si>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</si>
  <si>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</si>
  <si>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</si>
  <si>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</si>
  <si>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</si>
  <si>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</si>
  <si>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</si>
  <si>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</si>
  <si>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</si>
  <si>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</si>
  <si>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</si>
  <si>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</si>
  <si>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</si>
  <si>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</si>
  <si>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</si>
  <si>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</si>
  <si>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</si>
  <si>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</si>
  <si>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</si>
  <si>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</si>
  <si>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</si>
  <si>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</si>
  <si>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</si>
  <si>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</si>
  <si>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</si>
  <si>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</si>
  <si>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</si>
  <si>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</si>
  <si>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</si>
  <si>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</si>
  <si>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</si>
  <si>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</si>
  <si>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</si>
  <si>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</si>
  <si>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</si>
  <si>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</si>
  <si>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</si>
  <si>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</si>
  <si>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</si>
  <si>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</si>
  <si>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</si>
  <si>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</si>
  <si>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</si>
  <si>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</si>
  <si>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</si>
  <si>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</si>
  <si>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</si>
  <si>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</si>
  <si>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</si>
  <si>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</si>
  <si>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</si>
  <si>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</si>
  <si>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</si>
  <si>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</si>
  <si>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</si>
  <si>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</si>
  <si>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</si>
  <si>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</si>
  <si>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</si>
  <si>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</si>
  <si>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</si>
  <si>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</si>
  <si>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</si>
  <si>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</si>
  <si>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</si>
  <si>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</si>
  <si>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</si>
  <si>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</si>
  <si>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</si>
  <si>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</si>
  <si>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</si>
  <si>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</si>
  <si>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</si>
  <si>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</si>
  <si>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</si>
  <si>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</si>
  <si>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</si>
  <si>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</si>
  <si>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</si>
  <si>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</si>
  <si>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</si>
  <si>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</si>
  <si>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</si>
  <si>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</si>
  <si>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</si>
  <si>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</si>
  <si>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</si>
  <si>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</si>
  <si>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</si>
  <si>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</si>
  <si>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</si>
  <si>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</si>
  <si>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</si>
  <si>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</si>
  <si>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</si>
  <si>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</si>
  <si>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</si>
  <si>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</si>
  <si>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</si>
  <si>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</si>
  <si>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</si>
  <si>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</si>
  <si>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</si>
  <si>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</si>
  <si>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</si>
  <si>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</si>
  <si>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</si>
  <si>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</si>
  <si>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</si>
  <si>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</si>
  <si>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</si>
  <si>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</si>
  <si>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</si>
  <si>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</si>
  <si>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</si>
  <si>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</si>
  <si>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</si>
  <si>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</si>
  <si>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</si>
  <si>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</si>
  <si>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</si>
  <si>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</si>
  <si>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</si>
  <si>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</si>
  <si>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</si>
  <si>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</si>
  <si>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</si>
  <si>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</si>
  <si>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</si>
  <si>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</si>
  <si>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</si>
  <si>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</si>
  <si>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</si>
  <si>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</si>
  <si>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</si>
  <si>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</si>
  <si>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</si>
  <si>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</si>
  <si>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</si>
  <si>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</si>
  <si>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</si>
  <si>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</si>
  <si>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</si>
  <si>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</si>
  <si>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</si>
  <si>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</si>
  <si>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</si>
  <si>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</si>
  <si>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</si>
  <si>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</si>
  <si>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</si>
  <si>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</si>
  <si>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</si>
  <si>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</si>
  <si>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</si>
  <si>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</si>
  <si>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</si>
  <si>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</si>
  <si>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</si>
  <si>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</si>
  <si>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</si>
  <si>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</si>
  <si>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</si>
  <si>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</si>
  <si>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</si>
  <si>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</si>
  <si>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</si>
  <si>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</si>
  <si>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</si>
  <si>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</si>
  <si>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</si>
  <si>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</si>
  <si>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</si>
  <si>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</si>
  <si>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</si>
  <si>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</si>
  <si>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</si>
  <si>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</si>
  <si>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</si>
  <si>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</si>
  <si>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</si>
  <si>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</si>
  <si>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</si>
  <si>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</si>
  <si>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</si>
  <si>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</si>
  <si>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</si>
  <si>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</si>
  <si>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</si>
  <si>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</si>
  <si>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</si>
  <si>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</si>
  <si>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</si>
  <si>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</si>
  <si>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</si>
  <si>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</si>
  <si>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</si>
  <si>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</si>
  <si>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</si>
  <si>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</si>
  <si>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</si>
  <si>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</si>
  <si>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</si>
  <si>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</si>
  <si>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</si>
  <si>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</si>
  <si>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</si>
  <si>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</si>
  <si>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</si>
  <si>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</si>
  <si>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</si>
  <si>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</si>
  <si>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</si>
  <si>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</si>
  <si>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</si>
  <si>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</si>
  <si>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</si>
  <si>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</si>
  <si>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</si>
  <si>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</si>
  <si>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</si>
  <si>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</si>
  <si>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</si>
  <si>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</si>
  <si>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</si>
  <si>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</si>
  <si>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</si>
  <si>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</si>
  <si>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</si>
  <si>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</si>
  <si>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</si>
  <si>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</si>
  <si>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</si>
  <si>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</si>
  <si>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</si>
  <si>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</si>
  <si>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</si>
  <si>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</si>
  <si>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</si>
  <si>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</si>
  <si>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</si>
  <si>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</si>
  <si>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</si>
  <si>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</si>
  <si>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</si>
  <si>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</si>
  <si>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</si>
  <si>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</si>
  <si>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</si>
  <si>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</si>
  <si>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</si>
  <si>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</si>
  <si>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</si>
  <si>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</si>
  <si>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</si>
  <si>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</si>
  <si>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</si>
  <si>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</si>
  <si>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</si>
  <si>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</si>
  <si>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</si>
  <si>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</si>
  <si>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</si>
  <si>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</si>
  <si>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</si>
  <si>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</si>
  <si>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</si>
  <si>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</si>
  <si>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</si>
  <si>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</si>
  <si>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</si>
  <si>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</si>
  <si>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</si>
  <si>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</si>
  <si>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</si>
  <si>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</si>
  <si>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</si>
  <si>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</si>
  <si>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</si>
  <si>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</si>
  <si>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</si>
  <si>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</si>
  <si>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</si>
  <si>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</si>
  <si>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</si>
  <si>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</si>
  <si>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</si>
  <si>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</si>
  <si>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</si>
  <si>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</si>
  <si>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</si>
  <si>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</si>
  <si>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</si>
  <si>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</si>
  <si>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</si>
  <si>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</si>
  <si>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</si>
  <si>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</si>
  <si>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</si>
  <si>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</si>
  <si>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</si>
  <si>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</si>
  <si>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</si>
  <si>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</si>
  <si>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</si>
  <si>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</si>
  <si>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</si>
  <si>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</si>
  <si>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</si>
  <si>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</si>
  <si>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</si>
  <si>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</si>
  <si>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</si>
  <si>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</si>
  <si>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</si>
  <si>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</si>
  <si>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</si>
  <si>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</si>
  <si>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</si>
  <si>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</si>
  <si>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</si>
  <si>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</si>
  <si>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</si>
  <si>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</si>
  <si>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</si>
  <si>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</si>
  <si>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</si>
  <si>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</si>
  <si>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</si>
  <si>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</si>
  <si>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</si>
  <si>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</si>
  <si>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</si>
  <si>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</si>
  <si>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</si>
  <si>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</si>
  <si>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</si>
  <si>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</si>
  <si>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</si>
  <si>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</si>
  <si>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</si>
  <si>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</si>
  <si>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</si>
  <si>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</si>
  <si>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</si>
  <si>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</si>
  <si>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</si>
  <si>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</si>
  <si>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</si>
  <si>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</si>
  <si>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</si>
  <si>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</si>
  <si>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</si>
  <si>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</si>
  <si>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</si>
  <si>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</si>
  <si>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</si>
  <si>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</si>
  <si>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</si>
  <si>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</si>
  <si>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</si>
  <si>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</si>
  <si>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</si>
  <si>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</si>
  <si>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</si>
  <si>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</si>
  <si>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</si>
  <si>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</si>
  <si>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</si>
  <si>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</si>
  <si>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</si>
  <si>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</si>
  <si>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</si>
  <si>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</si>
  <si>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</si>
  <si>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</si>
  <si>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</si>
  <si>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</si>
  <si>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</si>
  <si>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</si>
  <si>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</si>
  <si>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</si>
  <si>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</si>
  <si>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</si>
  <si>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</si>
  <si>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</si>
  <si>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</si>
  <si>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</si>
  <si>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</si>
  <si>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</si>
  <si>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</si>
  <si>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</si>
  <si>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</si>
  <si>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</si>
  <si>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</si>
  <si>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</si>
  <si>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</si>
  <si>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</si>
  <si>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</si>
  <si>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</si>
  <si>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</si>
  <si>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</si>
  <si>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</si>
  <si>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</si>
  <si>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</si>
  <si>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</si>
  <si>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</si>
  <si>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</si>
  <si>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</si>
  <si>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</si>
  <si>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</si>
  <si>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</si>
  <si>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</si>
  <si>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</si>
  <si>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</si>
  <si>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</si>
  <si>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</si>
  <si>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</si>
  <si>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</si>
  <si>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</si>
  <si>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</si>
  <si>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</si>
  <si>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</si>
  <si>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</si>
  <si>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</si>
  <si>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</si>
  <si>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</si>
  <si>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</si>
  <si>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</si>
  <si>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</si>
  <si>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</si>
  <si>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</si>
  <si>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</si>
  <si>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</si>
  <si>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</si>
  <si>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</si>
  <si>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</si>
  <si>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</si>
  <si>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</si>
  <si>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</si>
  <si>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</si>
  <si>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</si>
  <si>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</si>
  <si>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</si>
  <si>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</si>
  <si>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</si>
  <si>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</si>
  <si>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</si>
  <si>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</si>
  <si>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</si>
  <si>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</si>
  <si>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</si>
  <si>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</si>
  <si>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</si>
  <si>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</si>
  <si>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</si>
  <si>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</si>
  <si>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</si>
  <si>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</si>
  <si>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</si>
  <si>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</si>
  <si>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</si>
  <si>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</si>
  <si>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</si>
  <si>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</si>
  <si>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</si>
  <si>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</si>
  <si>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</si>
  <si>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</si>
  <si>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</si>
  <si>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</si>
  <si>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</si>
  <si>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</si>
  <si>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</si>
  <si>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</si>
  <si>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</si>
  <si>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</si>
  <si>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</si>
  <si>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</si>
  <si>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</si>
  <si>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</si>
  <si>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</si>
  <si>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</si>
  <si>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</si>
  <si>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</si>
  <si>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</si>
  <si>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</si>
  <si>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</si>
  <si>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</si>
  <si>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</si>
  <si>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</si>
  <si>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</si>
  <si>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</si>
  <si>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</si>
  <si>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</si>
  <si>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</si>
  <si>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</si>
  <si>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</si>
  <si>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</si>
  <si>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</si>
  <si>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</si>
  <si>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</si>
  <si>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</si>
  <si>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</si>
  <si>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</si>
  <si>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</si>
  <si>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</si>
  <si>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</si>
  <si>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</si>
  <si>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</si>
  <si>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</si>
  <si>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</si>
  <si>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</si>
  <si>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</si>
  <si>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</si>
  <si>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</si>
  <si>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</si>
  <si>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</si>
  <si>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</si>
  <si>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</si>
  <si>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</si>
  <si>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</si>
  <si>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</si>
  <si>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</si>
  <si>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</si>
  <si>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</si>
  <si>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</si>
  <si>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</si>
  <si>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</si>
  <si>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</si>
  <si>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</si>
  <si>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</si>
  <si>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</si>
  <si>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</si>
  <si>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</si>
  <si>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</si>
  <si>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</si>
  <si>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</si>
  <si>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</si>
  <si>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</si>
  <si>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</si>
  <si>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</si>
  <si>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</si>
  <si>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</si>
  <si>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</si>
  <si>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</si>
  <si>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</si>
  <si>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</si>
  <si>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</si>
  <si>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</si>
  <si>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</si>
  <si>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</si>
  <si>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</si>
  <si>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</si>
  <si>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</si>
  <si>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</si>
  <si>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</si>
  <si>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</si>
  <si>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</si>
  <si>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</si>
  <si>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</si>
  <si>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</si>
  <si>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</si>
  <si>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</si>
  <si>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</si>
  <si>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</si>
  <si>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</si>
  <si>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</si>
  <si>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</si>
  <si>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</si>
  <si>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</si>
  <si>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</si>
  <si>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</si>
  <si>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</si>
  <si>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</si>
  <si>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</si>
  <si>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</si>
  <si>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</si>
  <si>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</si>
  <si>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</si>
  <si>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</si>
  <si>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</si>
  <si>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</si>
  <si>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</si>
  <si>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</si>
  <si>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</si>
  <si>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</si>
  <si>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</si>
  <si>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</si>
  <si>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</si>
  <si>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</si>
  <si>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</si>
  <si>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</si>
  <si>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</si>
  <si>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</si>
  <si>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</si>
  <si>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</si>
  <si>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</si>
  <si>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</si>
  <si>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</si>
  <si>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</si>
  <si>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</si>
  <si>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</si>
  <si>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</si>
  <si>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</si>
  <si>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</si>
  <si>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</si>
  <si>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</si>
  <si>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</si>
  <si>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</si>
  <si>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</si>
  <si>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</si>
  <si>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</si>
  <si>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</si>
  <si>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</si>
  <si>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</si>
  <si>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</si>
  <si>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</si>
  <si>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</si>
  <si>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</si>
  <si>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</si>
  <si>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</si>
  <si>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</si>
  <si>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</si>
  <si>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</si>
  <si>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</si>
  <si>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</si>
  <si>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</si>
  <si>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</si>
  <si>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</si>
  <si>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</si>
  <si>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</si>
  <si>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</si>
  <si>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</si>
  <si>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</si>
  <si>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</si>
  <si>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</si>
  <si>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</si>
  <si>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</si>
  <si>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</si>
  <si>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</si>
  <si>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</si>
  <si>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</si>
  <si>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</si>
  <si>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</si>
  <si>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</si>
  <si>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</si>
  <si>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</si>
  <si>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</si>
  <si>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</si>
  <si>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</si>
  <si>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</si>
  <si>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</si>
  <si>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</si>
  <si>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</si>
  <si>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</si>
  <si>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</si>
  <si>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</si>
  <si>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</si>
  <si>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</si>
  <si>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</si>
  <si>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</si>
  <si>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</si>
  <si>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</si>
  <si>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</si>
  <si>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</si>
  <si>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</si>
  <si>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</si>
  <si>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</si>
  <si>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</si>
  <si>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</si>
  <si>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</si>
  <si>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</si>
  <si>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</si>
  <si>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</si>
  <si>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</si>
  <si>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</si>
  <si>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</si>
  <si>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</si>
  <si>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</si>
  <si>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</si>
  <si>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</si>
  <si>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</si>
  <si>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</si>
  <si>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</si>
  <si>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</si>
  <si>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</si>
  <si>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</si>
  <si>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</si>
  <si>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</si>
  <si>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</si>
  <si>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</si>
  <si>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</si>
  <si>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</si>
  <si>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</si>
  <si>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</si>
  <si>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</si>
  <si>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</si>
  <si>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</si>
  <si>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</si>
  <si>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</si>
  <si>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</si>
  <si>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</si>
  <si>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</si>
  <si>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</si>
  <si>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</si>
  <si>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</si>
  <si>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</si>
  <si>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</si>
  <si>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</si>
  <si>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</si>
  <si>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</si>
  <si>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</si>
  <si>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</si>
  <si>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</si>
  <si>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</si>
  <si>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</si>
  <si>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</si>
  <si>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</si>
  <si>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</si>
  <si>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</si>
  <si>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</si>
  <si>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</si>
  <si>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</si>
  <si>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</si>
  <si>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</si>
  <si>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</si>
  <si>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</si>
  <si>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</si>
  <si>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</si>
  <si>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</si>
  <si>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</si>
  <si>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</si>
  <si>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</si>
  <si>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</si>
  <si>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</si>
  <si>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</si>
  <si>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</si>
  <si>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</si>
  <si>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</si>
  <si>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</si>
  <si>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</si>
  <si>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</si>
  <si>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</si>
  <si>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</si>
  <si>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</si>
  <si>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</si>
  <si>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</si>
  <si>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</si>
  <si>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</si>
  <si>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</si>
  <si>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</si>
  <si>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</si>
  <si>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</si>
  <si>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</si>
  <si>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</si>
  <si>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</si>
  <si>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</si>
  <si>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</si>
  <si>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</si>
  <si>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</si>
  <si>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</si>
  <si>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</si>
  <si>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</si>
  <si>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</si>
  <si>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</si>
  <si>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</si>
  <si>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</si>
  <si>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</si>
  <si>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</si>
  <si>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</si>
  <si>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</si>
  <si>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</si>
  <si>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</si>
  <si>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</si>
  <si>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</si>
  <si>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</si>
  <si>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</si>
  <si>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</si>
  <si>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</si>
  <si>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</si>
  <si>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</si>
  <si>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</si>
  <si>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</si>
  <si>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</si>
  <si>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</si>
  <si>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</si>
  <si>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</si>
  <si>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</si>
  <si>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</si>
  <si>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</si>
  <si>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</si>
  <si>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</si>
  <si>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</si>
  <si>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</si>
  <si>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</si>
  <si>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</si>
  <si>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</si>
  <si>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</si>
  <si>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</si>
  <si>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</si>
  <si>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</si>
  <si>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</si>
  <si>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</si>
  <si>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</si>
  <si>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</si>
  <si>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</si>
  <si>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</si>
  <si>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</si>
  <si>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</si>
  <si>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</si>
  <si>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</si>
  <si>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</si>
  <si>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</si>
  <si>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</si>
  <si>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</si>
  <si>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</si>
  <si>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</si>
  <si>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</si>
  <si>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</si>
  <si>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</si>
  <si>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</si>
  <si>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</si>
  <si>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</si>
  <si>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</si>
  <si>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</si>
  <si>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</si>
  <si>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</si>
  <si>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</si>
  <si>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</si>
  <si>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</si>
  <si>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</si>
  <si>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</si>
  <si>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</si>
  <si>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</si>
  <si>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</si>
  <si>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</si>
  <si>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</si>
  <si>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</si>
  <si>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</si>
  <si>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</si>
  <si>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</si>
  <si>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</si>
  <si>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</si>
  <si>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</si>
  <si>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</si>
  <si>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</si>
  <si>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</si>
  <si>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</si>
  <si>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</si>
  <si>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</si>
  <si>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</si>
  <si>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</si>
  <si>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</si>
  <si>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</si>
  <si>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</si>
  <si>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</si>
  <si>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</si>
  <si>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</si>
  <si>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</si>
  <si>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</si>
  <si>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</si>
  <si>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</si>
  <si>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</si>
  <si>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</si>
  <si>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</si>
  <si>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</si>
  <si>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</si>
  <si>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</si>
  <si>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</si>
  <si>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</si>
  <si>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</si>
  <si>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</si>
  <si>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</si>
  <si>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</si>
  <si>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</si>
  <si>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</si>
  <si>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</si>
  <si>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</si>
  <si>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</si>
  <si>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</si>
  <si>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</si>
  <si>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</si>
  <si>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</si>
  <si>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</si>
  <si>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</si>
  <si>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</si>
  <si>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</si>
  <si>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</si>
  <si>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</si>
  <si>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</si>
  <si>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</si>
  <si>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</si>
  <si>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</si>
  <si>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</si>
  <si>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</si>
  <si>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</si>
  <si>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</si>
  <si>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</si>
  <si>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</si>
  <si>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</si>
  <si>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</si>
  <si>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</si>
  <si>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</si>
  <si>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</si>
  <si>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</si>
  <si>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</si>
  <si>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</si>
  <si>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</si>
  <si>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</si>
  <si>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</si>
  <si>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</si>
  <si>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</si>
  <si>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</si>
  <si>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</si>
  <si>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</si>
  <si>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</si>
  <si>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</si>
  <si>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</si>
  <si>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</si>
  <si>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</si>
  <si>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</si>
  <si>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</si>
  <si>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</si>
  <si>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</si>
  <si>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</si>
  <si>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</si>
  <si>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</si>
  <si>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</si>
  <si>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</si>
  <si>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</si>
  <si>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</si>
  <si>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</si>
  <si>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</si>
  <si>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</si>
  <si>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</si>
  <si>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</si>
  <si>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</si>
  <si>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</si>
  <si>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</si>
  <si>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</si>
  <si>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</si>
  <si>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</si>
  <si>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</si>
  <si>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</si>
  <si>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</si>
  <si>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</si>
  <si>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</si>
  <si>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</si>
  <si>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</si>
  <si>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</si>
  <si>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</si>
  <si>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</si>
  <si>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</si>
  <si>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</si>
  <si>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</si>
  <si>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</si>
  <si>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</si>
  <si>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</si>
  <si>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</si>
  <si>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</si>
  <si>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</si>
  <si>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</si>
  <si>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</si>
  <si>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</si>
  <si>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</si>
  <si>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</si>
  <si>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</si>
  <si>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</si>
  <si>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</si>
  <si>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</si>
  <si>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</si>
  <si>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</si>
  <si>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</si>
  <si>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</si>
  <si>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</si>
  <si>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</si>
  <si>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</si>
  <si>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</si>
  <si>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</si>
  <si>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</si>
  <si>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</si>
  <si>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</si>
  <si>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</si>
  <si>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</si>
  <si>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</si>
  <si>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</si>
  <si>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</si>
  <si>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</si>
  <si>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</si>
  <si>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</si>
  <si>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</si>
  <si>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</si>
  <si>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</si>
  <si>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</si>
  <si>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</si>
  <si>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</si>
  <si>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</si>
  <si>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</si>
  <si>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</si>
  <si>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</si>
  <si>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</si>
  <si>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</si>
  <si>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</si>
  <si>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</si>
  <si>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</si>
  <si>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</si>
  <si>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</si>
  <si>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</si>
  <si>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</si>
  <si>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</si>
  <si>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</si>
  <si>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</si>
  <si>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</si>
  <si>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</si>
  <si>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</si>
  <si>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</si>
  <si>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</si>
  <si>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</si>
  <si>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</si>
  <si>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</si>
  <si>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</si>
  <si>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</si>
  <si>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</si>
  <si>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</si>
  <si>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</si>
  <si>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</si>
  <si>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</si>
  <si>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</si>
  <si>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</si>
  <si>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</si>
  <si>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</si>
  <si>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</si>
  <si>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</si>
  <si>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</si>
  <si>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</si>
  <si>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</si>
  <si>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</si>
  <si>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</si>
  <si>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</si>
  <si>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</si>
  <si>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</si>
  <si>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</si>
  <si>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</si>
  <si>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</si>
  <si>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</si>
  <si>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</si>
  <si>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</si>
  <si>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</si>
  <si>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</si>
  <si>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</si>
  <si>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</si>
  <si>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</si>
  <si>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</si>
  <si>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</si>
  <si>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</si>
  <si>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</si>
  <si>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</si>
  <si>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</si>
  <si>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</si>
  <si>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</si>
  <si>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</si>
  <si>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</si>
  <si>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</si>
  <si>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</si>
  <si>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</si>
  <si>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</si>
  <si>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</si>
  <si>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</si>
  <si>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</si>
  <si>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</si>
  <si>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</si>
  <si>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</si>
  <si>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</si>
  <si>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</si>
  <si>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</si>
  <si>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</si>
  <si>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</si>
  <si>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</si>
  <si>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</si>
  <si>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</si>
  <si>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</si>
  <si>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</si>
  <si>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</si>
  <si>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</si>
  <si>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</si>
  <si>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</si>
  <si>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</si>
  <si>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</si>
  <si>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</si>
  <si>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</si>
  <si>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</si>
  <si>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</si>
  <si>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</si>
  <si>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</si>
  <si>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</si>
  <si>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</si>
  <si>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</si>
  <si>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</si>
  <si>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</si>
  <si>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</si>
  <si>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</si>
  <si>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</si>
  <si>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</si>
  <si>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</si>
  <si>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</si>
  <si>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</si>
  <si>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</si>
  <si>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</si>
  <si>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</si>
  <si>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</si>
  <si>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</si>
  <si>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</si>
  <si>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</si>
  <si>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</si>
  <si>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</si>
  <si>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</si>
  <si>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</si>
  <si>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</si>
  <si>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</si>
  <si>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</si>
  <si>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</si>
  <si>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</si>
  <si>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</si>
  <si>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</si>
  <si>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</si>
  <si>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</si>
  <si>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</si>
  <si>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</si>
  <si>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</si>
  <si>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</si>
  <si>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</si>
  <si>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</si>
  <si>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</si>
  <si>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</si>
  <si>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</si>
  <si>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</si>
  <si>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</si>
  <si>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</si>
  <si>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</si>
  <si>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</si>
  <si>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</si>
  <si>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</si>
  <si>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</si>
  <si>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</si>
  <si>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</si>
  <si>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</si>
  <si>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</si>
  <si>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</si>
  <si>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</si>
  <si>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</si>
  <si>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</si>
  <si>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</si>
  <si>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</si>
  <si>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</si>
  <si>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</si>
  <si>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</si>
  <si>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</si>
  <si>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</si>
  <si>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</si>
  <si>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</si>
  <si>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</si>
  <si>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</si>
  <si>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</si>
  <si>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</si>
  <si>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</si>
  <si>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</si>
  <si>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</si>
  <si>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</si>
  <si>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</si>
  <si>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</si>
  <si>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</si>
  <si>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</si>
  <si>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</si>
  <si>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</si>
  <si>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</si>
  <si>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</si>
  <si>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</si>
  <si>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</si>
  <si>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</si>
  <si>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</si>
  <si>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</si>
  <si>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</si>
  <si>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</si>
  <si>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</si>
  <si>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</si>
  <si>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</si>
  <si>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</si>
  <si>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</si>
  <si>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</si>
  <si>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</si>
  <si>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</si>
  <si>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</si>
  <si>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</si>
  <si>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</si>
  <si>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</si>
  <si>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</si>
  <si>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</si>
  <si>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</si>
  <si>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</si>
  <si>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</si>
  <si>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</si>
  <si>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</si>
  <si>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</si>
  <si>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</si>
  <si>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</si>
  <si>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</si>
  <si>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</si>
  <si>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</si>
  <si>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</si>
  <si>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</si>
  <si>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</si>
  <si>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</si>
  <si>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</si>
  <si>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</si>
  <si>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</si>
  <si>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</si>
  <si>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</si>
  <si>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</si>
  <si>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</si>
  <si>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</si>
  <si>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</si>
  <si>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</si>
  <si>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</si>
  <si>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</si>
  <si>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</si>
  <si>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</si>
  <si>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</si>
  <si>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</si>
  <si>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</si>
  <si>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</si>
  <si>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</si>
  <si>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</si>
  <si>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</si>
  <si>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</si>
  <si>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</si>
  <si>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</si>
  <si>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</si>
  <si>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</si>
  <si>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</si>
  <si>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</si>
  <si>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</si>
  <si>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</si>
  <si>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</si>
  <si>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</si>
  <si>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</si>
  <si>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</si>
  <si>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</si>
  <si>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</si>
  <si>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</si>
  <si>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</si>
  <si>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</si>
  <si>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</si>
  <si>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</si>
  <si>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</si>
  <si>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</si>
  <si>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</si>
  <si>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</si>
  <si>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</si>
  <si>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</si>
  <si>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</si>
  <si>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</si>
  <si>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</si>
  <si>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</si>
  <si>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</si>
  <si>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</si>
  <si>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</si>
  <si>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</si>
  <si>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</si>
  <si>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</si>
  <si>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</si>
  <si>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</si>
  <si>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</si>
  <si>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</si>
  <si>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</si>
  <si>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</si>
  <si>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</si>
  <si>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</si>
  <si>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</si>
  <si>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</si>
  <si>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</si>
  <si>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</si>
  <si>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</si>
  <si>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</si>
  <si>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</si>
  <si>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</si>
  <si>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</si>
  <si>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</si>
  <si>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</si>
  <si>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</si>
  <si>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</si>
  <si>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</si>
  <si>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</si>
  <si>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</si>
  <si>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</si>
  <si>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</si>
  <si>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</si>
  <si>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</si>
  <si>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</si>
  <si>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</si>
  <si>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</si>
  <si>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</si>
  <si>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</si>
  <si>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</si>
  <si>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</si>
  <si>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</si>
  <si>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</si>
  <si>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</si>
  <si>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</si>
  <si>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</si>
  <si>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</si>
  <si>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</si>
  <si>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</si>
  <si>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</si>
  <si>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</si>
  <si>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</si>
  <si>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</si>
  <si>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</si>
  <si>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</si>
  <si>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</si>
  <si>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</si>
  <si>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</si>
  <si>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</si>
  <si>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</si>
  <si>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</si>
  <si>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</si>
  <si>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</si>
  <si>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</si>
  <si>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</si>
  <si>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</si>
  <si>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</si>
  <si>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</si>
  <si>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</si>
  <si>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</si>
  <si>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</si>
  <si>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</si>
  <si>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</si>
  <si>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</si>
  <si>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</si>
  <si>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</si>
  <si>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</si>
  <si>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</si>
  <si>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</si>
  <si>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</si>
  <si>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</si>
  <si>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</si>
  <si>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</si>
  <si>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</si>
  <si>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</si>
  <si>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</si>
  <si>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</si>
  <si>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</si>
  <si>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</si>
  <si>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</si>
  <si>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</si>
  <si>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</si>
  <si>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</si>
  <si>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</si>
  <si>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</si>
  <si>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</si>
  <si>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</si>
  <si>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</si>
  <si>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</si>
  <si>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</si>
  <si>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</si>
  <si>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</si>
  <si>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</si>
  <si>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</si>
  <si>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</si>
  <si>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</si>
  <si>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</si>
  <si>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</si>
  <si>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</si>
  <si>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</si>
  <si>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</si>
  <si>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</si>
  <si>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</si>
  <si>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</si>
  <si>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</si>
  <si>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</si>
  <si>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</si>
  <si>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</si>
  <si>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</si>
  <si>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</si>
  <si>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</si>
  <si>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</si>
  <si>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</si>
  <si>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</si>
  <si>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</si>
  <si>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</si>
  <si>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</si>
  <si>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</si>
  <si>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</si>
  <si>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</si>
  <si>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</si>
  <si>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</si>
  <si>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</si>
  <si>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</si>
  <si>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</si>
  <si>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</si>
  <si>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</si>
  <si>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</si>
  <si>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</si>
  <si>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</si>
  <si>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</si>
  <si>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</si>
  <si>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</si>
  <si>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</si>
  <si>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</si>
  <si>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</si>
  <si>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</si>
  <si>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</si>
  <si>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</si>
  <si>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</si>
  <si>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</si>
  <si>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</si>
  <si>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</si>
  <si>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</si>
  <si>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</si>
  <si>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</si>
  <si>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</si>
  <si>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</si>
  <si>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</si>
  <si>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</si>
  <si>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</si>
  <si>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</si>
  <si>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</si>
  <si>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</si>
  <si>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</si>
  <si>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</si>
  <si>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</si>
  <si>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</si>
  <si>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</si>
  <si>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</si>
  <si>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</si>
  <si>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</si>
  <si>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</si>
  <si>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</si>
  <si>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</si>
  <si>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</si>
  <si>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</si>
  <si>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</si>
  <si>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</si>
  <si>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</si>
  <si>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</si>
  <si>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</si>
  <si>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</si>
  <si>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</si>
  <si>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</si>
  <si>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</si>
  <si>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</si>
  <si>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</si>
  <si>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</si>
  <si>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</si>
  <si>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</si>
  <si>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</si>
  <si>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</si>
  <si>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</si>
  <si>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</si>
  <si>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</si>
  <si>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</si>
  <si>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</si>
  <si>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</si>
  <si>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</si>
  <si>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</si>
  <si>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</si>
  <si>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</si>
  <si>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</si>
  <si>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</si>
  <si>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</si>
  <si>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</si>
  <si>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</si>
  <si>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</si>
  <si>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</si>
  <si>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</si>
  <si>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</si>
  <si>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</si>
  <si>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</si>
  <si>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</si>
  <si>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</si>
  <si>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</si>
  <si>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</si>
  <si>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</si>
  <si>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</si>
  <si>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</si>
  <si>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</si>
  <si>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</si>
  <si>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</si>
  <si>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</si>
  <si>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</si>
  <si>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</si>
  <si>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</si>
  <si>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</si>
  <si>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</si>
  <si>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</si>
  <si>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</si>
  <si>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</si>
  <si>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</si>
  <si>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</si>
  <si>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</si>
  <si>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</si>
  <si>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</si>
  <si>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</si>
  <si>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</si>
  <si>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</si>
  <si>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</si>
  <si>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</si>
  <si>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</si>
  <si>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</si>
  <si>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</si>
  <si>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</si>
  <si>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</si>
  <si>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</si>
  <si>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</si>
  <si>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</si>
  <si>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</si>
  <si>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</si>
  <si>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</si>
  <si>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</si>
  <si>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</si>
  <si>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</si>
  <si>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</si>
  <si>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</si>
  <si>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</si>
  <si>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</si>
  <si>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</si>
  <si>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</si>
  <si>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</si>
  <si>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</si>
  <si>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</si>
  <si>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</si>
  <si>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</si>
  <si>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</si>
  <si>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</si>
  <si>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</si>
  <si>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</si>
  <si>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</si>
  <si>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</si>
  <si>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</si>
  <si>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</si>
  <si>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</si>
  <si>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</si>
  <si>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</si>
  <si>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</si>
  <si>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</si>
  <si>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</si>
  <si>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</si>
  <si>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</si>
  <si>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</si>
  <si>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</si>
  <si>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</si>
  <si>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</si>
  <si>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</si>
  <si>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</si>
  <si>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</si>
  <si>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</si>
  <si>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</si>
  <si>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</si>
  <si>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</si>
  <si>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</si>
  <si>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</si>
  <si>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</si>
  <si>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</si>
  <si>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</si>
  <si>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</si>
  <si>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</si>
  <si>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</si>
  <si>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</si>
  <si>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</si>
  <si>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</si>
  <si>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</si>
  <si>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</si>
  <si>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</si>
  <si>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</si>
  <si>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</si>
  <si>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</si>
  <si>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</si>
  <si>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</si>
  <si>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</si>
  <si>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</si>
  <si>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</si>
  <si>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</si>
  <si>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</si>
  <si>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</si>
  <si>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</si>
  <si>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</si>
  <si>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</si>
  <si>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</si>
  <si>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</si>
  <si>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</si>
  <si>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</si>
  <si>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</si>
  <si>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</si>
  <si>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</si>
  <si>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</si>
  <si>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</si>
  <si>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</si>
  <si>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</si>
  <si>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</si>
  <si>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</si>
  <si>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</si>
  <si>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</si>
  <si>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</si>
  <si>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</si>
  <si>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</si>
  <si>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</si>
  <si>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</si>
  <si>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</si>
  <si>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</si>
  <si>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</si>
  <si>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</si>
  <si>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</si>
  <si>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</si>
  <si>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</si>
  <si>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</si>
  <si>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</si>
  <si>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</si>
  <si>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</si>
  <si>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</si>
  <si>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</si>
  <si>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</si>
  <si>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</si>
  <si>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</si>
  <si>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</si>
  <si>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</si>
  <si>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</si>
  <si>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</si>
  <si>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</si>
  <si>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</si>
  <si>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</si>
  <si>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</si>
  <si>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</si>
  <si>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</si>
  <si>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</si>
  <si>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</si>
  <si>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</si>
  <si>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</si>
  <si>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</si>
  <si>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</si>
  <si>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</si>
  <si>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</si>
  <si>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</si>
  <si>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</si>
  <si>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</si>
  <si>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</si>
  <si>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</si>
  <si>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</si>
  <si>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</si>
  <si>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</si>
  <si>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</si>
  <si>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</si>
  <si>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</si>
  <si>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</si>
  <si>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</si>
  <si>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</si>
  <si>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</si>
  <si>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</si>
  <si>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</si>
  <si>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</si>
  <si>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</si>
  <si>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</si>
  <si>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</si>
  <si>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</si>
  <si>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</si>
  <si>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</si>
  <si>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</si>
  <si>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</si>
  <si>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</si>
  <si>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</si>
  <si>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</si>
  <si>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</si>
  <si>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</si>
  <si>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</si>
  <si>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</si>
  <si>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</si>
  <si>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</si>
  <si>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</si>
  <si>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</si>
  <si>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</si>
  <si>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</si>
  <si>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</si>
  <si>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</si>
  <si>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</si>
  <si>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</si>
  <si>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</si>
  <si>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</si>
  <si>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</si>
  <si>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</si>
  <si>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</si>
  <si>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</si>
  <si>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</si>
  <si>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</si>
  <si>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</si>
  <si>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</si>
  <si>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</si>
  <si>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</si>
  <si>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</si>
  <si>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</si>
  <si>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</si>
  <si>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</si>
  <si>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</si>
  <si>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</si>
  <si>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</si>
  <si>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</si>
  <si>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</si>
  <si>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</si>
  <si>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</si>
  <si>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</si>
  <si>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</si>
  <si>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</si>
  <si>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</si>
  <si>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</si>
  <si>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</si>
  <si>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</si>
  <si>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</si>
  <si>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</si>
  <si>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</si>
  <si>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</si>
  <si>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</si>
  <si>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</si>
  <si>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</si>
  <si>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</si>
  <si>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</si>
  <si>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</si>
  <si>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</si>
  <si>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</si>
  <si>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</si>
  <si>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</si>
  <si>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</si>
  <si>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</si>
  <si>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</si>
  <si>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</si>
  <si>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</si>
  <si>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</si>
  <si>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</si>
  <si>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</si>
  <si>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</si>
  <si>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</si>
  <si>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</si>
  <si>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</si>
  <si>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</si>
  <si>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</si>
  <si>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</si>
  <si>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</si>
  <si>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</si>
  <si>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</si>
  <si>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</si>
  <si>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</si>
  <si>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</si>
  <si>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</si>
  <si>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</si>
  <si>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</si>
  <si>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</si>
  <si>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</si>
  <si>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</si>
  <si>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</si>
  <si>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</si>
  <si>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</si>
  <si>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</si>
  <si>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</si>
  <si>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</si>
  <si>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</si>
  <si>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</si>
  <si>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</si>
  <si>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</si>
  <si>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</si>
  <si>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</si>
  <si>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</si>
  <si>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</si>
  <si>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</si>
  <si>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</si>
  <si>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</si>
  <si>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</si>
  <si>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</si>
  <si>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</si>
  <si>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</si>
  <si>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</si>
  <si>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</si>
  <si>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</si>
  <si>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</si>
  <si>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</si>
  <si>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</si>
  <si>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</si>
  <si>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</si>
  <si>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</si>
  <si>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</si>
  <si>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</si>
  <si>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</si>
  <si>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</si>
  <si>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</si>
  <si>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</si>
  <si>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</si>
  <si>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</si>
  <si>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</si>
  <si>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</si>
  <si>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</si>
  <si>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</si>
  <si>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</si>
  <si>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</si>
  <si>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</si>
  <si>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</si>
  <si>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</si>
  <si>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</si>
  <si>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</si>
  <si>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</si>
  <si>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</si>
  <si>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</si>
  <si>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</si>
  <si>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</si>
  <si>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</si>
  <si>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</si>
  <si>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</si>
  <si>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</si>
  <si>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</si>
  <si>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</si>
  <si>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</si>
  <si>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</si>
  <si>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</si>
  <si>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</si>
  <si>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</si>
  <si>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</si>
  <si>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</si>
  <si>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</si>
  <si>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</si>
  <si>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</si>
  <si>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</si>
  <si>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</si>
  <si>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</si>
  <si>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</si>
  <si>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</si>
  <si>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</si>
  <si>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</si>
  <si>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</si>
  <si>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</si>
  <si>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</si>
  <si>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</si>
  <si>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</si>
  <si>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</si>
  <si>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</si>
  <si>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</si>
  <si>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</si>
  <si>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</si>
  <si>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</si>
  <si>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</si>
  <si>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</si>
  <si>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</si>
  <si>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</si>
  <si>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</si>
  <si>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</si>
  <si>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</si>
  <si>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</si>
  <si>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</si>
  <si>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</si>
  <si>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</si>
  <si>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</si>
  <si>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</si>
  <si>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</si>
  <si>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</si>
  <si>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</si>
  <si>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</si>
  <si>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</si>
  <si>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</si>
  <si>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</si>
  <si>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</si>
  <si>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</si>
  <si>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</si>
  <si>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</si>
  <si>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</si>
  <si>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</si>
  <si>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</si>
  <si>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</si>
  <si>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</si>
  <si>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</si>
  <si>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</si>
  <si>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</si>
  <si>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</si>
  <si>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</si>
  <si>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</si>
  <si>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</si>
  <si>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</si>
  <si>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</si>
  <si>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</si>
  <si>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</si>
  <si>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</si>
  <si>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</si>
  <si>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</si>
  <si>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</si>
  <si>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</si>
  <si>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</si>
  <si>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</si>
  <si>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</si>
  <si>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</si>
  <si>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</si>
  <si>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</si>
  <si>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</si>
  <si>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</si>
  <si>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</si>
  <si>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</si>
  <si>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</si>
  <si>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</si>
  <si>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</si>
  <si>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</si>
  <si>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</si>
  <si>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</si>
  <si>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</si>
  <si>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</si>
  <si>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</si>
  <si>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</si>
  <si>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</si>
  <si>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</si>
  <si>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</si>
  <si>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</si>
  <si>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</si>
  <si>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</si>
  <si>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</si>
  <si>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</si>
  <si>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</si>
  <si>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</si>
  <si>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</si>
  <si>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</si>
  <si>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</si>
  <si>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</si>
  <si>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</si>
  <si>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</si>
  <si>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</si>
  <si>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</si>
  <si>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</si>
  <si>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</si>
  <si>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</si>
  <si>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</si>
  <si>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</si>
  <si>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</si>
  <si>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</si>
  <si>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</si>
  <si>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</si>
  <si>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</si>
  <si>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</si>
  <si>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</si>
  <si>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</si>
  <si>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</si>
  <si>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</si>
  <si>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</si>
  <si>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</si>
  <si>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</si>
  <si>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</si>
  <si>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</si>
  <si>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</si>
  <si>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</si>
  <si>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</si>
  <si>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</si>
  <si>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</si>
  <si>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</si>
  <si>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</si>
  <si>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</si>
  <si>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</si>
  <si>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</si>
  <si>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</si>
  <si>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</si>
  <si>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</si>
  <si>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</si>
  <si>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</si>
  <si>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</si>
  <si>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</si>
  <si>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</si>
  <si>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</si>
  <si>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</si>
  <si>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</si>
  <si>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</si>
  <si>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</si>
  <si>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</si>
  <si>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</si>
  <si>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</si>
  <si>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</si>
  <si>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</si>
  <si>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</si>
  <si>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</si>
  <si>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</si>
  <si>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</si>
  <si>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</si>
  <si>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</si>
  <si>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</si>
  <si>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</si>
  <si>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</si>
  <si>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</si>
  <si>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</si>
  <si>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</si>
  <si>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</si>
  <si>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</si>
  <si>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</si>
  <si>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</si>
  <si>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</si>
  <si>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</si>
  <si>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</si>
  <si>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</si>
  <si>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</si>
  <si>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</si>
  <si>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</si>
  <si>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</si>
  <si>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</si>
  <si>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</si>
  <si>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</si>
  <si>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</si>
  <si>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</si>
  <si>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</si>
  <si>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</si>
  <si>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</si>
  <si>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</si>
  <si>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</si>
  <si>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</si>
  <si>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</si>
  <si>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</si>
  <si>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</si>
  <si>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</si>
  <si>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</si>
  <si>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</si>
  <si>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</si>
  <si>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</si>
  <si>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</si>
  <si>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</si>
  <si>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</si>
  <si>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</si>
  <si>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</si>
  <si>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</si>
  <si>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</si>
  <si>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</si>
  <si>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</si>
  <si>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</si>
  <si>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</si>
  <si>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</si>
  <si>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</si>
  <si>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</si>
  <si>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</si>
  <si>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</si>
  <si>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</si>
  <si>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</si>
  <si>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</si>
  <si>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</si>
  <si>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</si>
  <si>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</si>
  <si>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</si>
  <si>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</si>
  <si>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</si>
  <si>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</si>
  <si>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</si>
  <si>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</si>
  <si>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</si>
  <si>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</si>
  <si>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</si>
  <si>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</si>
  <si>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</si>
  <si>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</si>
  <si>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</si>
  <si>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</si>
  <si>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</si>
  <si>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</si>
  <si>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</si>
  <si>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</si>
  <si>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</si>
  <si>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</si>
  <si>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</si>
  <si>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</si>
  <si>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</si>
  <si>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</si>
  <si>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</si>
  <si>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</si>
  <si>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</si>
  <si>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</si>
  <si>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</si>
  <si>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</si>
  <si>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</si>
  <si>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</si>
  <si>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</si>
  <si>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</si>
  <si>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</si>
  <si>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</si>
  <si>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</si>
  <si>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</si>
  <si>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</si>
  <si>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</si>
  <si>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</si>
  <si>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</si>
  <si>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</si>
  <si>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</si>
  <si>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</si>
  <si>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</si>
  <si>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</si>
  <si>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</si>
  <si>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</si>
  <si>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</si>
  <si>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</si>
  <si>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</si>
  <si>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</si>
  <si>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</si>
  <si>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</si>
  <si>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</si>
  <si>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</si>
  <si>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</si>
  <si>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</si>
  <si>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</si>
  <si>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</si>
  <si>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</si>
  <si>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</si>
  <si>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</si>
  <si>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</si>
  <si>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</si>
  <si>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</si>
  <si>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</si>
  <si>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</si>
  <si>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</si>
  <si>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</si>
  <si>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</si>
  <si>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</si>
  <si>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</si>
  <si>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</si>
  <si>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</si>
  <si>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</si>
  <si>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</si>
  <si>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</si>
  <si>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</si>
  <si>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</si>
  <si>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</si>
  <si>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</si>
  <si>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</si>
  <si>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</si>
  <si>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</si>
  <si>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</si>
  <si>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</si>
  <si>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</si>
  <si>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</si>
  <si>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</si>
  <si>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</si>
  <si>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</si>
  <si>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</si>
  <si>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</si>
  <si>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</si>
  <si>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</si>
  <si>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</si>
  <si>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</si>
  <si>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</si>
  <si>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</si>
  <si>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</si>
  <si>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</si>
  <si>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</si>
  <si>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</si>
  <si>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</si>
  <si>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</si>
  <si>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</si>
  <si>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</si>
  <si>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</si>
  <si>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</si>
  <si>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</si>
  <si>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</si>
  <si>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</si>
  <si>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</si>
  <si>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</si>
  <si>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</si>
  <si>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</si>
  <si>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</si>
  <si>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</si>
  <si>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</si>
  <si>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</si>
  <si>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</si>
  <si>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</si>
  <si>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</si>
  <si>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</si>
  <si>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</si>
  <si>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</si>
  <si>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</si>
  <si>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</si>
  <si>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</si>
  <si>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</si>
  <si>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</si>
  <si>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</si>
  <si>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</si>
  <si>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</si>
  <si>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</si>
  <si>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</si>
  <si>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</si>
  <si>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</si>
  <si>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</si>
  <si>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</si>
  <si>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</si>
  <si>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</si>
  <si>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</si>
  <si>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</si>
  <si>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</si>
  <si>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</si>
  <si>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</si>
  <si>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</si>
  <si>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</si>
  <si>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</si>
  <si>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</si>
  <si>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</si>
  <si>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</si>
  <si>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</si>
  <si>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</si>
  <si>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</si>
  <si>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</si>
  <si>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</si>
  <si>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</si>
  <si>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</si>
  <si>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</si>
  <si>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</si>
  <si>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</si>
  <si>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</si>
  <si>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</si>
  <si>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</si>
  <si>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</si>
  <si>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</si>
  <si>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</si>
  <si>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</si>
  <si>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</si>
  <si>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</si>
  <si>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</si>
  <si>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</si>
  <si>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</si>
  <si>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</si>
  <si>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</si>
  <si>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</si>
  <si>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</si>
  <si>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</si>
  <si>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</si>
  <si>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</si>
  <si>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</si>
  <si>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</si>
  <si>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</si>
  <si>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</si>
  <si>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</si>
  <si>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</si>
  <si>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</si>
  <si>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</si>
  <si>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</si>
  <si>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</si>
  <si>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</si>
  <si>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</si>
  <si>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</si>
  <si>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</si>
  <si>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</si>
  <si>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</si>
  <si>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</si>
  <si>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</si>
  <si>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</si>
  <si>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</si>
  <si>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</si>
  <si>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</si>
  <si>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</si>
  <si>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</si>
  <si>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</si>
  <si>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</si>
  <si>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</si>
  <si>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</si>
  <si>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</si>
  <si>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</si>
  <si>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</si>
  <si>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</si>
  <si>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</si>
  <si>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</si>
  <si>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</si>
  <si>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</si>
  <si>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</si>
  <si>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</si>
  <si>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</si>
  <si>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</si>
  <si>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</si>
  <si>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</si>
  <si>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</si>
  <si>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</si>
  <si>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</si>
  <si>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</si>
  <si>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</si>
  <si>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</si>
  <si>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</si>
  <si>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</si>
  <si>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</si>
  <si>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</si>
  <si>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</si>
  <si>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</si>
  <si>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</si>
  <si>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</si>
  <si>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</si>
  <si>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</si>
  <si>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</si>
  <si>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</si>
  <si>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</si>
  <si>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</si>
  <si>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</si>
  <si>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</si>
  <si>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</si>
  <si>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</si>
  <si>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</si>
  <si>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</si>
  <si>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</si>
  <si>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</si>
  <si>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</si>
  <si>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</si>
  <si>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</si>
  <si>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</si>
  <si>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</si>
  <si>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</si>
  <si>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</si>
  <si>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</si>
  <si>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</si>
  <si>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</si>
  <si>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</si>
  <si>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</si>
  <si>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</si>
  <si>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</si>
  <si>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</si>
  <si>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</si>
  <si>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</si>
  <si>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</si>
  <si>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</si>
  <si>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</si>
  <si>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</si>
  <si>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</si>
  <si>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</si>
  <si>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</si>
  <si>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</si>
  <si>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</si>
  <si>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</si>
  <si>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</si>
  <si>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</si>
  <si>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</si>
  <si>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</si>
  <si>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</si>
  <si>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</si>
  <si>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</si>
  <si>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</si>
  <si>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</si>
  <si>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</si>
  <si>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</si>
  <si>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</si>
  <si>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</si>
  <si>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</si>
  <si>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</si>
  <si>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</si>
  <si>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</si>
  <si>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</si>
  <si>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</si>
  <si>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</si>
  <si>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</si>
  <si>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</si>
  <si>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</si>
  <si>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</si>
  <si>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</si>
  <si>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</si>
  <si>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</si>
  <si>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</si>
  <si>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</si>
  <si>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</si>
  <si>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</si>
  <si>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</si>
  <si>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</si>
  <si>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</si>
  <si>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</si>
  <si>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</si>
  <si>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</si>
  <si>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</si>
  <si>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</si>
  <si>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</si>
  <si>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</si>
  <si>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</si>
  <si>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</si>
  <si>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</si>
  <si>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</si>
  <si>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</si>
  <si>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</si>
  <si>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</si>
  <si>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</si>
  <si>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</si>
  <si>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</si>
  <si>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</si>
  <si>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</si>
  <si>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</si>
  <si>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</si>
  <si>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</si>
  <si>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</si>
  <si>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</si>
  <si>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</si>
  <si>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</si>
  <si>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</si>
  <si>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</si>
  <si>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</si>
  <si>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</si>
  <si>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</si>
  <si>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</si>
  <si>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</si>
  <si>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</si>
  <si>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</si>
  <si>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</si>
  <si>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</si>
  <si>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</si>
  <si>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</si>
  <si>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</si>
  <si>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</si>
  <si>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</si>
  <si>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</si>
  <si>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</si>
  <si>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</si>
  <si>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</si>
  <si>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</si>
  <si>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</si>
  <si>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</si>
  <si>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</si>
  <si>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</si>
  <si>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</si>
  <si>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</si>
  <si>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</si>
  <si>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</si>
  <si>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</si>
  <si>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</si>
  <si>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</si>
  <si>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</si>
  <si>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</si>
  <si>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</si>
  <si>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</si>
  <si>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</si>
  <si>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</si>
  <si>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</si>
  <si>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</si>
  <si>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</si>
  <si>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</si>
  <si>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</si>
  <si>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</si>
  <si>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</si>
  <si>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</si>
  <si>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</si>
  <si>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</si>
  <si>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</si>
  <si>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</si>
  <si>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</si>
  <si>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</si>
  <si>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</si>
  <si>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</si>
  <si>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</si>
  <si>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</si>
  <si>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</si>
  <si>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</si>
  <si>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</si>
  <si>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</si>
  <si>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</si>
  <si>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</si>
  <si>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</si>
  <si>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</si>
  <si>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</si>
  <si>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</si>
  <si>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</si>
  <si>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</si>
  <si>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</si>
  <si>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</si>
  <si>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</si>
  <si>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</si>
  <si>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</si>
  <si>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</si>
  <si>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</si>
  <si>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</si>
  <si>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</si>
  <si>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</si>
  <si>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</si>
  <si>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</si>
  <si>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</si>
  <si>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</si>
  <si>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</si>
  <si>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</si>
  <si>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</si>
  <si>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</si>
  <si>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</si>
  <si>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</si>
  <si>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</si>
  <si>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</si>
  <si>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</si>
  <si>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</si>
  <si>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</si>
  <si>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</si>
  <si>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</si>
  <si>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</si>
  <si>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</si>
  <si>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</si>
  <si>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</si>
  <si>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</si>
  <si>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</si>
  <si>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</si>
  <si>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</si>
  <si>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</si>
  <si>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</si>
  <si>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</si>
  <si>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</si>
  <si>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</si>
  <si>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</si>
  <si>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</si>
  <si>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</si>
  <si>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</si>
  <si>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</si>
  <si>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</si>
  <si>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</si>
  <si>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</si>
  <si>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</si>
  <si>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</si>
  <si>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</si>
  <si>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</si>
  <si>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</si>
  <si>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</si>
  <si>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</si>
  <si>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</si>
  <si>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</si>
  <si>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</si>
  <si>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</si>
  <si>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</si>
  <si>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</si>
  <si>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</si>
  <si>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</si>
  <si>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</si>
  <si>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</si>
  <si>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</si>
  <si>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</si>
  <si>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</si>
  <si>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</si>
  <si>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</si>
  <si>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</si>
  <si>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</si>
  <si>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</si>
  <si>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</si>
  <si>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</si>
  <si>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</si>
  <si>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</si>
  <si>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</si>
  <si>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</si>
  <si>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</si>
  <si>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</si>
  <si>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</si>
  <si>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</si>
  <si>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</si>
  <si>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</si>
  <si>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</si>
  <si>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</si>
  <si>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</si>
  <si>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</si>
  <si>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</si>
  <si>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</si>
  <si>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</si>
  <si>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</si>
  <si>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</si>
  <si>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</si>
  <si>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</si>
  <si>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</si>
  <si>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</si>
  <si>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</si>
  <si>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</si>
  <si>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</si>
  <si>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</si>
  <si>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</si>
  <si>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</si>
  <si>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</si>
  <si>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</si>
  <si>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</si>
  <si>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</si>
  <si>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</si>
  <si>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</si>
  <si>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</si>
  <si>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</si>
  <si>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</si>
  <si>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</si>
  <si>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</si>
  <si>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</si>
  <si>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</si>
  <si>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</si>
  <si>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</si>
  <si>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</si>
  <si>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</si>
  <si>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</si>
  <si>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</si>
  <si>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</si>
  <si>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</si>
  <si>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</si>
  <si>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</si>
  <si>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</si>
  <si>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</si>
  <si>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</si>
  <si>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</si>
  <si>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</si>
  <si>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</si>
  <si>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</si>
  <si>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</si>
  <si>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</si>
  <si>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</si>
  <si>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</si>
  <si>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</si>
  <si>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</si>
  <si>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</si>
  <si>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</si>
  <si>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</si>
  <si>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</si>
  <si>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</si>
  <si>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</si>
  <si>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</si>
  <si>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</si>
  <si>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</si>
  <si>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</si>
  <si>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</si>
  <si>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</si>
  <si>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</si>
  <si>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</si>
  <si>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</si>
  <si>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</si>
  <si>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</si>
  <si>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</si>
  <si>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</si>
  <si>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</si>
  <si>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</si>
  <si>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</si>
  <si>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</si>
  <si>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</si>
  <si>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</si>
  <si>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</si>
  <si>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</si>
  <si>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</si>
  <si>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</si>
  <si>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</si>
  <si>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</si>
  <si>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</si>
  <si>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</si>
  <si>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</si>
  <si>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</si>
  <si>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</si>
  <si>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</si>
  <si>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</si>
  <si>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</si>
  <si>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</si>
  <si>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</si>
  <si>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</si>
  <si>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</si>
  <si>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</si>
  <si>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</si>
  <si>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</si>
  <si>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</si>
  <si>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</si>
  <si>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</si>
  <si>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</si>
  <si>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</si>
  <si>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</si>
  <si>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</si>
  <si>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</si>
  <si>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</si>
  <si>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</si>
  <si>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</si>
  <si>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</si>
  <si>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</si>
  <si>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</si>
  <si>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</si>
  <si>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</si>
  <si>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</si>
  <si>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</si>
  <si>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</si>
  <si>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</si>
  <si>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</si>
  <si>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</si>
  <si>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</si>
  <si>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</si>
  <si>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</si>
  <si>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</si>
  <si>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</si>
  <si>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</si>
  <si>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</si>
  <si>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</si>
  <si>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</si>
  <si>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</si>
  <si>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</si>
  <si>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</si>
  <si>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</si>
  <si>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</si>
  <si>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</si>
  <si>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</si>
  <si>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</si>
  <si>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</si>
  <si>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</si>
  <si>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</si>
  <si>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</si>
  <si>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</si>
  <si>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</si>
  <si>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</si>
  <si>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</si>
  <si>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</si>
  <si>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</si>
  <si>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</si>
  <si>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</si>
  <si>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</si>
  <si>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</si>
  <si>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</si>
  <si>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</si>
  <si>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</si>
  <si>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</si>
  <si>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</si>
  <si>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</si>
  <si>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</si>
  <si>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</si>
  <si>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</si>
  <si>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</si>
  <si>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</si>
  <si>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</si>
  <si>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</si>
  <si>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</si>
  <si>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</si>
  <si>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</si>
  <si>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</si>
  <si>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</si>
  <si>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</si>
  <si>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</si>
  <si>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</si>
  <si>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</si>
  <si>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</si>
  <si>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</si>
  <si>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</si>
  <si>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</si>
  <si>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</si>
  <si>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</si>
  <si>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</si>
  <si>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</si>
  <si>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</si>
  <si>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</si>
  <si>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</si>
  <si>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</si>
  <si>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</si>
  <si>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</si>
  <si>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</si>
  <si>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</si>
  <si>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</si>
  <si>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</si>
  <si>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</si>
  <si>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</si>
  <si>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</si>
  <si>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</si>
  <si>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</si>
  <si>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</si>
  <si>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</si>
  <si>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</si>
  <si>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</si>
  <si>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</si>
  <si>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</si>
  <si>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</si>
  <si>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</si>
  <si>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</si>
  <si>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</si>
  <si>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</si>
  <si>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</si>
  <si>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</si>
  <si>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</si>
  <si>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</si>
  <si>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</si>
  <si>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</si>
  <si>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</si>
  <si>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</si>
  <si>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</si>
  <si>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</si>
  <si>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</si>
  <si>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</si>
  <si>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</si>
  <si>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</si>
  <si>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</si>
  <si>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</si>
  <si>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</si>
  <si>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</si>
  <si>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</si>
  <si>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</si>
  <si>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</si>
  <si>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</si>
  <si>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</si>
  <si>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</si>
  <si>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</si>
  <si>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</si>
  <si>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</si>
  <si>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</si>
  <si>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</si>
  <si>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</si>
  <si>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</si>
  <si>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</si>
  <si>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</si>
  <si>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</si>
  <si>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</si>
  <si>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</si>
  <si>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</si>
  <si>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</si>
  <si>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</si>
  <si>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</si>
  <si>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</si>
  <si>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</si>
  <si>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</si>
  <si>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</si>
  <si>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</si>
  <si>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</si>
  <si>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</si>
  <si>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</si>
  <si>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</si>
  <si>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</si>
  <si>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</si>
  <si>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</si>
  <si>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</si>
  <si>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</si>
  <si>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</si>
  <si>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</si>
  <si>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</si>
  <si>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</si>
  <si>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</si>
  <si>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</si>
  <si>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</si>
  <si>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</si>
  <si>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</si>
  <si>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</si>
  <si>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</si>
  <si>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</si>
  <si>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</si>
  <si>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</si>
  <si>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</si>
  <si>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</si>
  <si>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</si>
  <si>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</si>
  <si>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</si>
  <si>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</si>
  <si>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</si>
  <si>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</si>
  <si>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</si>
  <si>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</si>
  <si>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</si>
  <si>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</si>
  <si>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</si>
  <si>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</si>
  <si>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</si>
  <si>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</si>
  <si>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</si>
  <si>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</si>
  <si>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</si>
  <si>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</si>
  <si>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</si>
  <si>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</si>
  <si>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</si>
  <si>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</si>
  <si>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</si>
  <si>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</si>
  <si>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</si>
  <si>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</si>
  <si>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</si>
  <si>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</si>
  <si>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</si>
  <si>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</si>
  <si>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</si>
  <si>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</si>
  <si>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</si>
  <si>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</si>
  <si>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</si>
  <si>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</si>
  <si>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</si>
  <si>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</si>
  <si>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</si>
  <si>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</si>
  <si>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</si>
  <si>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</si>
  <si>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</si>
  <si>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</si>
  <si>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</si>
  <si>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</si>
  <si>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</si>
  <si>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</si>
  <si>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</si>
  <si>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</si>
  <si>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</si>
  <si>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</si>
  <si>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</si>
  <si>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</si>
  <si>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</si>
  <si>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</si>
  <si>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</si>
  <si>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</si>
  <si>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</si>
  <si>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</si>
  <si>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</si>
  <si>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</si>
  <si>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</si>
  <si>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</si>
  <si>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</si>
  <si>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</si>
  <si>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</si>
  <si>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</si>
  <si>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</si>
  <si>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</si>
  <si>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</si>
  <si>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</si>
  <si>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</si>
  <si>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</si>
  <si>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</si>
  <si>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</si>
  <si>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</si>
  <si>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</si>
  <si>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</si>
  <si>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</si>
  <si>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</si>
  <si>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</si>
  <si>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</si>
  <si>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</si>
  <si>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</si>
  <si>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</si>
  <si>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</si>
  <si>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</si>
  <si>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</si>
  <si>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</si>
  <si>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</si>
  <si>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</si>
  <si>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</si>
  <si>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</si>
  <si>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</si>
  <si>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</si>
  <si>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</si>
  <si>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</si>
  <si>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</si>
  <si>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</si>
  <si>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</si>
  <si>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</si>
  <si>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</si>
  <si>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</si>
  <si>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</si>
  <si>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</si>
  <si>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</si>
  <si>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</si>
  <si>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</si>
  <si>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</si>
  <si>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</si>
  <si>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</si>
  <si>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</si>
  <si>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</si>
  <si>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</si>
  <si>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</si>
  <si>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</si>
  <si>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</si>
  <si>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</si>
  <si>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</si>
  <si>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</si>
  <si>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</si>
  <si>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</si>
  <si>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</si>
  <si>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</si>
  <si>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</si>
  <si>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</si>
  <si>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</si>
  <si>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</si>
  <si>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</si>
  <si>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</si>
  <si>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</si>
  <si>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</si>
  <si>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</si>
  <si>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</si>
  <si>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</si>
  <si>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</si>
  <si>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</si>
  <si>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</si>
  <si>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</si>
  <si>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</si>
  <si>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</si>
  <si>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</si>
  <si>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</si>
  <si>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</si>
  <si>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</si>
  <si>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</si>
  <si>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</si>
  <si>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</si>
  <si>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</si>
  <si>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</si>
  <si>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</si>
  <si>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</si>
  <si>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</si>
  <si>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</si>
  <si>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</si>
  <si>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</si>
  <si>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</si>
  <si>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</si>
  <si>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</si>
  <si>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</si>
  <si>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</si>
  <si>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</si>
  <si>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</si>
  <si>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</si>
  <si>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</si>
  <si>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</si>
  <si>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</si>
  <si>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</si>
  <si>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</si>
  <si>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</si>
  <si>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</si>
  <si>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</si>
  <si>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</si>
  <si>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</si>
  <si>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</si>
  <si>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</si>
  <si>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</si>
  <si>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</si>
  <si>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</si>
  <si>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</si>
  <si>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</si>
  <si>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</si>
  <si>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</si>
  <si>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</si>
  <si>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</si>
  <si>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</si>
  <si>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</si>
  <si>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</si>
  <si>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</si>
  <si>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</si>
  <si>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</si>
  <si>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</si>
  <si>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</si>
  <si>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</si>
  <si>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</si>
  <si>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</si>
  <si>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</si>
  <si>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</si>
  <si>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</si>
  <si>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</si>
  <si>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</si>
  <si>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</si>
  <si>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</si>
  <si>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</si>
  <si>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</si>
  <si>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</si>
  <si>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</si>
  <si>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</si>
  <si>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</si>
  <si>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</si>
  <si>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</si>
  <si>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</si>
  <si>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</si>
  <si>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</si>
  <si>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</si>
  <si>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</si>
  <si>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</si>
  <si>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</si>
  <si>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</si>
  <si>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</si>
  <si>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</si>
  <si>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</si>
  <si>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</si>
  <si>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</si>
  <si>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</si>
  <si>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</si>
  <si>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</si>
  <si>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</si>
  <si>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</si>
  <si>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</si>
  <si>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</si>
  <si>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</si>
  <si>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</si>
  <si>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</si>
  <si>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</si>
  <si>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</si>
  <si>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</si>
  <si>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</si>
  <si>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</si>
  <si>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</si>
  <si>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</si>
  <si>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</si>
  <si>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</si>
  <si>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</si>
  <si>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</si>
  <si>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</si>
  <si>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</si>
  <si>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</si>
  <si>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</si>
  <si>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</si>
  <si>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</si>
  <si>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</si>
  <si>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</si>
  <si>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</si>
  <si>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</si>
  <si>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</si>
  <si>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</si>
  <si>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</si>
  <si>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</si>
  <si>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</si>
  <si>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</si>
  <si>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</si>
  <si>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</si>
  <si>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</si>
  <si>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</si>
  <si>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</si>
  <si>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</si>
  <si>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</si>
  <si>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</si>
  <si>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</si>
  <si>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</si>
  <si>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</si>
  <si>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</si>
  <si>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</si>
  <si>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</si>
  <si>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</si>
  <si>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</si>
  <si>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</si>
  <si>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</si>
  <si>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</si>
  <si>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</si>
  <si>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</si>
  <si>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</si>
  <si>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</si>
  <si>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</si>
  <si>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</si>
  <si>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</si>
  <si>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</si>
  <si>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</si>
  <si>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</si>
  <si>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</si>
  <si>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</si>
  <si>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</si>
  <si>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</si>
  <si>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</si>
  <si>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</si>
  <si>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</si>
  <si>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</si>
  <si>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</si>
  <si>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</si>
  <si>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</si>
  <si>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</si>
  <si>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</si>
  <si>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</si>
  <si>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</si>
  <si>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</si>
  <si>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</si>
  <si>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</si>
  <si>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</si>
  <si>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</si>
  <si>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</si>
  <si>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</si>
  <si>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</si>
  <si>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</si>
  <si>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</si>
  <si>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</si>
  <si>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</si>
  <si>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</si>
  <si>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</si>
  <si>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</si>
  <si>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</si>
  <si>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</si>
  <si>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</si>
  <si>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</si>
  <si>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</si>
  <si>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</si>
  <si>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</si>
  <si>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</si>
  <si>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</si>
  <si>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</si>
  <si>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</si>
  <si>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</si>
  <si>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</si>
  <si>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</si>
  <si>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</si>
  <si>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</si>
  <si>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</si>
  <si>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</si>
  <si>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</si>
  <si>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</si>
  <si>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</si>
  <si>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</si>
  <si>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</si>
  <si>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</si>
  <si>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</si>
  <si>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</si>
  <si>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</si>
  <si>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</si>
  <si>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</si>
  <si>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</si>
  <si>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</si>
  <si>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</si>
  <si>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</si>
  <si>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</si>
  <si>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</si>
  <si>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</si>
  <si>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</si>
  <si>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</si>
  <si>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</si>
  <si>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</si>
  <si>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</si>
  <si>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</si>
  <si>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</si>
  <si>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</si>
  <si>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</si>
  <si>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</si>
  <si>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</si>
  <si>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</si>
  <si>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</si>
  <si>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</si>
  <si>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</si>
  <si>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</si>
  <si>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</si>
  <si>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</si>
  <si>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</si>
  <si>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</si>
  <si>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</si>
  <si>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</si>
  <si>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</si>
  <si>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</si>
  <si>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</si>
  <si>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</si>
  <si>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</si>
  <si>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</si>
  <si>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</si>
  <si>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</si>
  <si>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</si>
  <si>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</si>
  <si>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</si>
  <si>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</si>
  <si>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</si>
  <si>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</si>
  <si>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</si>
  <si>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</si>
  <si>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</si>
  <si>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</si>
  <si>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</si>
  <si>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</si>
  <si>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</si>
  <si>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</si>
  <si>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</si>
  <si>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</si>
  <si>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</si>
  <si>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</si>
  <si>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</si>
  <si>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</si>
  <si>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</si>
  <si>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</si>
  <si>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</si>
  <si>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</si>
  <si>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</si>
  <si>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</si>
  <si>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</si>
  <si>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</si>
  <si>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</si>
  <si>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</si>
  <si>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</si>
  <si>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</si>
  <si>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</si>
  <si>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</si>
  <si>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</si>
  <si>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</si>
  <si>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</si>
  <si>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</si>
  <si>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</si>
  <si>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</si>
  <si>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</si>
  <si>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</si>
  <si>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</si>
  <si>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</si>
  <si>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</si>
  <si>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</si>
  <si>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</si>
  <si>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</si>
  <si>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</si>
  <si>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</si>
  <si>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</si>
  <si>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</si>
  <si>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</si>
  <si>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</si>
  <si>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</si>
  <si>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</si>
  <si>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</si>
  <si>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</si>
  <si>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</si>
  <si>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</si>
  <si>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</si>
  <si>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</si>
  <si>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</si>
  <si>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</si>
  <si>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</si>
  <si>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</si>
  <si>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</si>
  <si>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</si>
  <si>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</si>
  <si>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</si>
  <si>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</si>
  <si>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</si>
  <si>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</si>
  <si>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</si>
  <si>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</si>
  <si>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</si>
  <si>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</si>
  <si>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</si>
  <si>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</si>
  <si>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</si>
  <si>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</si>
  <si>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</si>
  <si>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</si>
  <si>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</si>
  <si>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</si>
  <si>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</si>
  <si>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</si>
  <si>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</si>
  <si>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</si>
  <si>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</si>
  <si>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</si>
  <si>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</si>
  <si>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</si>
  <si>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</si>
  <si>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</si>
  <si>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</si>
  <si>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</si>
  <si>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</si>
  <si>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</si>
  <si>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</si>
  <si>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</si>
  <si>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</si>
  <si>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</si>
  <si>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</si>
  <si>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</si>
  <si>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</si>
  <si>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</si>
  <si>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</si>
  <si>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</si>
  <si>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</si>
  <si>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</si>
  <si>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</si>
  <si>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</si>
  <si>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</si>
  <si>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</si>
  <si>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</si>
  <si>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</si>
  <si>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</si>
  <si>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</si>
  <si>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</si>
  <si>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</si>
  <si>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</si>
  <si>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</si>
  <si>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</si>
  <si>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</si>
  <si>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</si>
  <si>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</si>
  <si>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</si>
  <si>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</si>
  <si>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</si>
  <si>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</si>
  <si>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</si>
  <si>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</si>
  <si>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</si>
  <si>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</si>
  <si>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</si>
  <si>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</si>
  <si>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</si>
  <si>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</si>
  <si>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</si>
  <si>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</si>
  <si>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</si>
  <si>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</si>
  <si>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</si>
  <si>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</si>
  <si>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</si>
  <si>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</si>
  <si>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</si>
  <si>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</si>
  <si>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</si>
  <si>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</si>
  <si>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</si>
  <si>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</si>
  <si>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</si>
  <si>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</si>
  <si>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</si>
  <si>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</si>
  <si>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</si>
  <si>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</si>
  <si>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</si>
  <si>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</si>
  <si>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</si>
  <si>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</si>
  <si>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</si>
  <si>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</si>
  <si>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</si>
  <si>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</si>
  <si>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</si>
  <si>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</si>
  <si>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</si>
  <si>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</si>
  <si>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</si>
  <si>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</si>
  <si>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</si>
  <si>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</si>
  <si>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</si>
  <si>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</si>
  <si>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</si>
  <si>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</si>
  <si>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</si>
  <si>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</si>
  <si>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</si>
  <si>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</si>
  <si>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</si>
  <si>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</si>
  <si>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</si>
  <si>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</si>
  <si>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</si>
  <si>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</si>
  <si>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</si>
  <si>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</si>
  <si>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</si>
  <si>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</si>
  <si>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</si>
  <si>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</si>
  <si>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</si>
  <si>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</si>
  <si>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</si>
  <si>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</si>
  <si>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</si>
  <si>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</si>
  <si>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</si>
  <si>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</si>
  <si>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</si>
  <si>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</si>
  <si>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</si>
  <si>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</si>
  <si>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</si>
  <si>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</si>
  <si>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</si>
  <si>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</si>
  <si>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</si>
  <si>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</si>
  <si>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</si>
  <si>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</si>
  <si>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</si>
  <si>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</si>
  <si>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</si>
  <si>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</si>
  <si>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</si>
  <si>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</si>
  <si>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</si>
  <si>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</si>
  <si>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</si>
  <si>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</si>
  <si>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</si>
  <si>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</si>
  <si>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</si>
  <si>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</si>
  <si>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</si>
  <si>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</si>
  <si>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</si>
  <si>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</si>
  <si>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</si>
  <si>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</si>
  <si>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</si>
  <si>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</si>
  <si>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</si>
  <si>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</si>
  <si>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</si>
  <si>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</si>
  <si>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</si>
  <si>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</si>
  <si>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</si>
  <si>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</si>
  <si>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</si>
  <si>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</si>
  <si>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</si>
  <si>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</si>
  <si>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</si>
  <si>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</si>
  <si>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</si>
  <si>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</si>
  <si>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</si>
  <si>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</si>
  <si>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</si>
  <si>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</si>
  <si>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</si>
  <si>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</si>
  <si>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</si>
  <si>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</si>
  <si>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</si>
  <si>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</si>
  <si>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</si>
  <si>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</si>
  <si>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</si>
  <si>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</si>
  <si>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</si>
  <si>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</si>
  <si>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</si>
  <si>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</si>
  <si>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</si>
  <si>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</si>
  <si>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</si>
  <si>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</si>
  <si>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</si>
  <si>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</si>
  <si>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</si>
  <si>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</si>
  <si>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</si>
  <si>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</si>
  <si>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</si>
  <si>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</si>
  <si>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</si>
  <si>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</si>
  <si>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</si>
  <si>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</si>
  <si>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</si>
  <si>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</si>
  <si>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</si>
  <si>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</si>
  <si>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</si>
  <si>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</si>
  <si>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</si>
  <si>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</si>
  <si>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</si>
  <si>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</si>
  <si>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</si>
  <si>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</si>
  <si>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</si>
  <si>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</si>
  <si>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</si>
  <si>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</si>
  <si>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</si>
  <si>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</si>
  <si>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</si>
  <si>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</si>
  <si>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</si>
  <si>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</si>
  <si>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</si>
  <si>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</si>
  <si>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</si>
  <si>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</si>
  <si>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</si>
  <si>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</si>
  <si>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</si>
  <si>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</si>
  <si>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</si>
  <si>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</si>
  <si>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</si>
  <si>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</si>
  <si>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</si>
  <si>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</si>
  <si>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</si>
  <si>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</si>
  <si>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</si>
  <si>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</si>
  <si>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</si>
  <si>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</si>
  <si>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</si>
  <si>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</si>
  <si>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</si>
  <si>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</si>
  <si>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</si>
  <si>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</si>
  <si>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</si>
  <si>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</si>
  <si>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</si>
  <si>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</si>
  <si>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</si>
  <si>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</si>
  <si>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</si>
  <si>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</si>
  <si>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</si>
  <si>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</si>
  <si>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</si>
  <si>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</si>
  <si>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</si>
  <si>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</si>
  <si>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</si>
  <si>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</si>
  <si>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</si>
  <si>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</si>
  <si>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</si>
  <si>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</si>
  <si>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</si>
  <si>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</si>
  <si>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</si>
  <si>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</si>
  <si>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</si>
  <si>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</si>
  <si>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</si>
  <si>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</si>
  <si>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</si>
  <si>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</si>
  <si>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</si>
  <si>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</si>
  <si>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</si>
  <si>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</si>
  <si>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</si>
  <si>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</si>
  <si>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</si>
  <si>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</si>
  <si>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</si>
  <si>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</si>
  <si>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</si>
  <si>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</si>
  <si>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</si>
  <si>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</si>
  <si>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</si>
  <si>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</si>
  <si>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</si>
  <si>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</si>
  <si>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</si>
  <si>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</si>
  <si>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</si>
  <si>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</si>
  <si>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</si>
  <si>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</si>
  <si>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</si>
  <si>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</si>
  <si>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</si>
  <si>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</si>
  <si>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</si>
  <si>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</si>
  <si>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</si>
  <si>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</si>
  <si>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</si>
  <si>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</si>
  <si>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</si>
  <si>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</si>
  <si>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</si>
  <si>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</si>
  <si>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</si>
  <si>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</si>
  <si>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</si>
  <si>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</si>
  <si>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</si>
  <si>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</si>
  <si>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</si>
  <si>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</si>
  <si>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</si>
  <si>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</si>
  <si>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</si>
  <si>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</si>
  <si>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</si>
  <si>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</si>
  <si>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</si>
  <si>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</si>
  <si>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</si>
  <si>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</si>
  <si>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</si>
  <si>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</si>
  <si>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</si>
  <si>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</si>
  <si>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</si>
  <si>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</si>
  <si>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</si>
  <si>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</si>
  <si>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</si>
  <si>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</si>
  <si>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</si>
  <si>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</si>
  <si>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</si>
  <si>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</si>
  <si>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</si>
  <si>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</si>
  <si>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</si>
  <si>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</si>
  <si>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</si>
  <si>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</si>
  <si>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</si>
  <si>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</si>
  <si>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</si>
  <si>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</si>
  <si>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</si>
  <si>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</si>
  <si>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</si>
  <si>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</si>
  <si>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</si>
  <si>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</si>
  <si>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</si>
  <si>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</si>
  <si>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</si>
  <si>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</si>
  <si>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</si>
  <si>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</si>
  <si>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</si>
  <si>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</si>
  <si>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</si>
  <si>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</si>
  <si>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</si>
  <si>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</si>
  <si>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</si>
  <si>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</si>
  <si>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</si>
  <si>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</si>
  <si>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</si>
  <si>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</si>
  <si>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</si>
  <si>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</si>
  <si>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</si>
  <si>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</si>
  <si>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</si>
  <si>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</si>
  <si>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</si>
  <si>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</si>
  <si>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</si>
  <si>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</si>
  <si>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</si>
  <si>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</si>
  <si>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</si>
  <si>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</si>
  <si>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</si>
  <si>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</si>
  <si>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</si>
  <si>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</si>
  <si>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</si>
  <si>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</si>
  <si>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</si>
  <si>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</si>
  <si>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</si>
  <si>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</si>
  <si>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</si>
  <si>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</si>
  <si>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</si>
  <si>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</si>
  <si>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</si>
  <si>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</si>
  <si>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</si>
  <si>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</si>
  <si>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</si>
  <si>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</si>
  <si>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</si>
  <si>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</si>
  <si>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</si>
  <si>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</si>
  <si>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</si>
  <si>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</si>
  <si>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</si>
  <si>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</si>
  <si>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</si>
  <si>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</si>
  <si>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</si>
  <si>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</si>
  <si>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</si>
  <si>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</si>
  <si>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</si>
  <si>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</si>
  <si>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</si>
  <si>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</si>
  <si>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</si>
  <si>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</si>
  <si>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</si>
  <si>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</si>
  <si>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</si>
  <si>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</si>
  <si>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</si>
  <si>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</si>
  <si>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</si>
  <si>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</si>
  <si>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</si>
  <si>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</si>
  <si>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</si>
  <si>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</si>
  <si>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</si>
  <si>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</si>
  <si>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</si>
  <si>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</si>
  <si>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</si>
  <si>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</si>
  <si>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</si>
  <si>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</si>
  <si>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</si>
  <si>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</si>
  <si>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</si>
  <si>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</si>
  <si>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</si>
  <si>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</si>
  <si>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</si>
  <si>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</si>
  <si>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</si>
  <si>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</si>
  <si>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</si>
  <si>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</si>
  <si>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</si>
  <si>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</si>
  <si>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</si>
  <si>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</si>
  <si>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</si>
  <si>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</si>
  <si>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</si>
  <si>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</si>
  <si>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</si>
  <si>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</si>
  <si>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</si>
  <si>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</si>
  <si>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</si>
  <si>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</si>
  <si>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</si>
  <si>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</si>
  <si>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</si>
  <si>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</si>
  <si>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</si>
  <si>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</si>
  <si>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</si>
  <si>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</si>
  <si>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</si>
  <si>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</si>
  <si>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</si>
  <si>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</si>
  <si>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</si>
  <si>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</si>
  <si>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</si>
  <si>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</si>
  <si>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</si>
  <si>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</si>
  <si>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</si>
  <si>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</si>
  <si>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</si>
  <si>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</si>
  <si>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</si>
  <si>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</si>
  <si>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</si>
  <si>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</si>
  <si>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</si>
  <si>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</si>
  <si>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</si>
  <si>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</si>
  <si>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</si>
  <si>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</si>
  <si>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</si>
  <si>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</si>
  <si>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</si>
  <si>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</si>
  <si>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</si>
  <si>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</si>
  <si>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</si>
  <si>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</si>
  <si>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</si>
  <si>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</si>
  <si>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</si>
  <si>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</si>
  <si>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</si>
  <si>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</si>
  <si>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</si>
  <si>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</si>
  <si>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</si>
  <si>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</si>
  <si>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</si>
  <si>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</si>
  <si>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</si>
  <si>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</si>
  <si>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</si>
  <si>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</si>
  <si>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</si>
  <si>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</si>
  <si>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</si>
  <si>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</si>
  <si>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</si>
  <si>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</si>
  <si>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</si>
  <si>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</si>
  <si>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</si>
  <si>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</si>
  <si>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</si>
  <si>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</si>
  <si>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</si>
  <si>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</si>
  <si>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</si>
  <si>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</si>
  <si>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</si>
  <si>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</si>
  <si>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</si>
  <si>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</si>
  <si>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</si>
  <si>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</si>
  <si>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</si>
  <si>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</si>
  <si>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</si>
  <si>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</si>
  <si>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</si>
  <si>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</si>
  <si>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</si>
  <si>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</si>
  <si>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</si>
  <si>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</si>
  <si>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</si>
  <si>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</si>
  <si>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</si>
  <si>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</si>
  <si>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</si>
  <si>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</si>
  <si>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</si>
  <si>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</si>
  <si>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</si>
  <si>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</si>
  <si>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</si>
  <si>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</si>
  <si>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</si>
  <si>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</si>
  <si>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</si>
  <si>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</si>
  <si>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</si>
  <si>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</si>
  <si>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</si>
  <si>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</si>
  <si>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</si>
  <si>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</si>
  <si>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</si>
  <si>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</si>
  <si>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</si>
  <si>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</si>
  <si>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</si>
  <si>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</si>
  <si>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</si>
  <si>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</si>
  <si>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</si>
  <si>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</si>
  <si>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</si>
  <si>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</si>
  <si>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</si>
  <si>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</si>
  <si>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</si>
  <si>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</si>
  <si>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</si>
  <si>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</si>
  <si>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</si>
  <si>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</si>
  <si>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</si>
  <si>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</si>
  <si>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</si>
  <si>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</si>
  <si>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</si>
  <si>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</si>
  <si>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</si>
  <si>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</si>
  <si>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</si>
  <si>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</si>
  <si>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</si>
  <si>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</si>
  <si>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</si>
  <si>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</si>
  <si>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</si>
  <si>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</si>
  <si>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</si>
  <si>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</si>
  <si>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</si>
  <si>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</si>
  <si>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</si>
  <si>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</si>
  <si>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</si>
  <si>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</si>
  <si>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</si>
  <si>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</si>
  <si>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</si>
  <si>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</si>
  <si>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</si>
  <si>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</si>
  <si>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</si>
  <si>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</si>
  <si>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</si>
  <si>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</si>
  <si>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</si>
  <si>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</si>
  <si>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</si>
  <si>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</si>
  <si>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</si>
  <si>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</si>
  <si>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</si>
  <si>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</si>
  <si>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</si>
  <si>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</si>
  <si>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</si>
  <si>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</si>
  <si>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</si>
  <si>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</si>
  <si>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</si>
  <si>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</si>
  <si>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</si>
  <si>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</si>
  <si>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</si>
  <si>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</si>
  <si>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</si>
  <si>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</si>
  <si>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</si>
  <si>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</si>
  <si>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</si>
  <si>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</si>
  <si>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</si>
  <si>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</si>
  <si>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</si>
  <si>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</si>
  <si>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</si>
  <si>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</si>
  <si>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</si>
  <si>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</si>
  <si>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</si>
  <si>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</si>
  <si>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</si>
  <si>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</si>
  <si>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</si>
  <si>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</si>
  <si>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</si>
  <si>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</si>
  <si>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</si>
  <si>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</si>
  <si>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</si>
  <si>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</si>
  <si>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</si>
  <si>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</si>
  <si>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</si>
  <si>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</si>
  <si>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</si>
  <si>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</si>
  <si>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</si>
  <si>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</si>
  <si>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</si>
  <si>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</si>
  <si>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</si>
  <si>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</si>
  <si>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</si>
  <si>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</si>
  <si>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</si>
  <si>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</si>
  <si>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</si>
  <si>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</si>
  <si>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</si>
  <si>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</si>
  <si>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</si>
  <si>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</si>
  <si>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</si>
  <si>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</si>
  <si>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</si>
  <si>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</si>
  <si>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</si>
  <si>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</si>
  <si>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</si>
  <si>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</si>
  <si>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</si>
  <si>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</si>
  <si>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</si>
  <si>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</si>
  <si>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</si>
  <si>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</si>
  <si>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</si>
  <si>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</si>
  <si>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</si>
  <si>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</si>
  <si>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</si>
  <si>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</si>
  <si>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</si>
  <si>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</si>
  <si>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</si>
  <si>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</si>
  <si>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</si>
  <si>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</si>
  <si>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</si>
  <si>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</si>
  <si>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</si>
  <si>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</si>
  <si>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</si>
  <si>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</si>
  <si>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</si>
  <si>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</si>
  <si>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</si>
  <si>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</si>
  <si>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</si>
  <si>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</si>
  <si>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</si>
  <si>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</si>
  <si>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</si>
  <si>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</si>
  <si>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</si>
  <si>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</si>
  <si>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</si>
  <si>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</si>
  <si>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</si>
  <si>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</si>
  <si>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</si>
  <si>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</si>
  <si>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</si>
  <si>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</si>
  <si>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</si>
  <si>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</si>
  <si>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</si>
  <si>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</si>
  <si>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</si>
  <si>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</si>
  <si>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</si>
  <si>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</si>
  <si>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</si>
  <si>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</si>
  <si>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</si>
  <si>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</si>
  <si>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</si>
  <si>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</si>
  <si>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</si>
  <si>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</si>
  <si>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</si>
  <si>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</si>
  <si>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</si>
  <si>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</si>
  <si>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</si>
  <si>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</si>
  <si>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</si>
  <si>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</si>
  <si>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</si>
  <si>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</si>
  <si>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</si>
  <si>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</si>
  <si>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</si>
  <si>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</si>
  <si>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</si>
  <si>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</si>
  <si>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</si>
  <si>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</si>
  <si>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</si>
  <si>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</si>
  <si>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</si>
  <si>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</si>
  <si>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</si>
  <si>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</si>
  <si>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</si>
  <si>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</si>
  <si>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</si>
  <si>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</si>
  <si>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</si>
  <si>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</si>
  <si>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</si>
  <si>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</si>
  <si>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</si>
  <si>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</si>
  <si>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</si>
  <si>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</si>
  <si>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</si>
  <si>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</si>
  <si>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</si>
  <si>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</si>
  <si>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</si>
  <si>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</si>
  <si>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</si>
  <si>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</si>
  <si>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</si>
  <si>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</si>
  <si>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</si>
  <si>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</si>
  <si>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</si>
  <si>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</si>
  <si>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</si>
  <si>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</si>
  <si>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</si>
  <si>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</si>
  <si>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</si>
  <si>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</si>
  <si>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</si>
  <si>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</si>
  <si>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</si>
  <si>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</si>
  <si>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</si>
  <si>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</si>
  <si>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</si>
  <si>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</si>
  <si>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</si>
  <si>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</si>
  <si>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</si>
  <si>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</si>
  <si>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</si>
  <si>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</si>
  <si>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</si>
  <si>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</si>
  <si>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</si>
  <si>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</si>
  <si>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</si>
  <si>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</si>
  <si>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</si>
  <si>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</si>
  <si>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</si>
  <si>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</si>
  <si>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</si>
  <si>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</si>
  <si>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</si>
  <si>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</si>
  <si>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</si>
  <si>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</si>
  <si>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</si>
  <si>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</si>
  <si>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</si>
  <si>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</si>
  <si>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</si>
  <si>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</si>
  <si>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</si>
  <si>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</si>
  <si>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</si>
  <si>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</si>
  <si>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</si>
  <si>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</si>
  <si>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</si>
  <si>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</si>
  <si>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</si>
  <si>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</si>
  <si>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</si>
  <si>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</si>
  <si>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</si>
  <si>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</si>
  <si>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</si>
  <si>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</si>
  <si>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</si>
  <si>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</si>
  <si>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</si>
  <si>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</si>
  <si>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</si>
  <si>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</si>
  <si>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</si>
  <si>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</si>
  <si>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</si>
  <si>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</si>
  <si>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</si>
  <si>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</si>
  <si>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</si>
  <si>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</si>
  <si>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</si>
  <si>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</si>
  <si>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</si>
  <si>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</si>
  <si>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</si>
  <si>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</si>
  <si>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</si>
  <si>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</si>
  <si>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</si>
  <si>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</si>
  <si>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</si>
  <si>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</si>
  <si>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</si>
  <si>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</si>
  <si>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</si>
  <si>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</si>
  <si>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</si>
  <si>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</si>
  <si>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</si>
  <si>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</si>
  <si>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</si>
  <si>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</si>
  <si>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</si>
  <si>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</si>
  <si>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</si>
  <si>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</si>
  <si>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</si>
  <si>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</si>
  <si>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</si>
  <si>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</si>
  <si>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</si>
  <si>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</si>
  <si>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</si>
  <si>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</si>
  <si>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</si>
  <si>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</si>
  <si>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</si>
  <si>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</si>
  <si>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</si>
  <si>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</si>
  <si>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</si>
  <si>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</si>
  <si>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</si>
  <si>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</si>
  <si>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</si>
  <si>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</si>
  <si>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</si>
  <si>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</si>
  <si>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</si>
  <si>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</si>
  <si>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</si>
  <si>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</si>
  <si>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</si>
  <si>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</si>
  <si>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</si>
  <si>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</si>
  <si>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</si>
  <si>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</si>
  <si>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</si>
  <si>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</si>
  <si>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</si>
  <si>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</si>
  <si>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</si>
  <si>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</si>
  <si>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</si>
  <si>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</si>
  <si>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</si>
  <si>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</si>
  <si>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</si>
  <si>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</si>
  <si>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</si>
  <si>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</si>
  <si>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</si>
  <si>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</si>
  <si>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</si>
  <si>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</si>
  <si>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</si>
  <si>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</si>
  <si>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</si>
  <si>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</si>
  <si>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</si>
  <si>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</si>
  <si>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</si>
  <si>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</si>
  <si>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</si>
  <si>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</si>
  <si>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</si>
  <si>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</si>
  <si>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</si>
  <si>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</si>
  <si>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</si>
  <si>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</si>
  <si>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</si>
  <si>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</si>
  <si>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</si>
  <si>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</si>
  <si>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</si>
  <si>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</si>
  <si>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</si>
  <si>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</si>
  <si>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</si>
  <si>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</si>
  <si>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</si>
  <si>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</si>
  <si>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</si>
  <si>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</si>
  <si>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</si>
  <si>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</si>
  <si>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</si>
  <si>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</si>
  <si>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</si>
  <si>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</si>
  <si>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</si>
  <si>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</si>
  <si>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</si>
  <si>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</si>
  <si>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</si>
  <si>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</si>
  <si>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</si>
  <si>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</si>
  <si>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</si>
  <si>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</si>
  <si>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</si>
  <si>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</si>
  <si>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</si>
  <si>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</si>
  <si>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</si>
  <si>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</si>
  <si>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</si>
  <si>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</si>
  <si>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</si>
  <si>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</si>
  <si>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</si>
  <si>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</si>
  <si>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</si>
  <si>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</si>
  <si>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</si>
  <si>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</si>
  <si>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</si>
  <si>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</si>
  <si>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</si>
  <si>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</si>
  <si>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</si>
  <si>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</si>
  <si>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</si>
  <si>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</si>
  <si>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</si>
  <si>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</si>
  <si>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</si>
  <si>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</si>
  <si>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</si>
  <si>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</si>
  <si>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</si>
  <si>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</si>
  <si>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</si>
  <si>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</si>
  <si>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</si>
  <si>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</si>
  <si>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</si>
  <si>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</si>
  <si>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</si>
  <si>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</si>
  <si>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</si>
  <si>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</si>
  <si>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</si>
  <si>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</si>
  <si>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</si>
  <si>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</si>
  <si>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</si>
  <si>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</si>
  <si>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</si>
  <si>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</si>
  <si>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</si>
  <si>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</si>
  <si>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</si>
  <si>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</si>
  <si>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</si>
  <si>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</si>
  <si>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</si>
  <si>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</si>
  <si>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</si>
  <si>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</si>
  <si>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</si>
  <si>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</si>
  <si>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</si>
  <si>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</si>
  <si>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</si>
  <si>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</si>
  <si>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</si>
  <si>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</si>
  <si>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</si>
  <si>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</si>
  <si>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</si>
  <si>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</si>
  <si>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</si>
  <si>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</si>
  <si>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</si>
  <si>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</si>
  <si>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</si>
  <si>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</si>
  <si>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</si>
  <si>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</si>
  <si>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</si>
  <si>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</si>
  <si>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</si>
  <si>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</si>
  <si>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</si>
  <si>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</si>
  <si>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</si>
  <si>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</si>
  <si>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</si>
  <si>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</si>
  <si>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</si>
  <si>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</si>
  <si>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</si>
  <si>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</si>
  <si>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</si>
  <si>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</si>
  <si>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</si>
  <si>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</si>
  <si>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</si>
  <si>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</si>
  <si>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</si>
  <si>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</si>
  <si>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</si>
  <si>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</si>
  <si>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</si>
  <si>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</si>
  <si>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</si>
  <si>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</si>
  <si>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</si>
  <si>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</si>
  <si>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</si>
  <si>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</si>
  <si>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</si>
  <si>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</si>
  <si>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</si>
  <si>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</si>
  <si>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</si>
  <si>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</si>
  <si>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</si>
  <si>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</si>
  <si>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</si>
  <si>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</si>
  <si>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</si>
  <si>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</si>
  <si>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</si>
  <si>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</si>
  <si>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</si>
  <si>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</si>
  <si>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PCM-20251211-00003368</t>
  </si>
  <si>
    <t xml:space="preserve"> site under access issue located in military area</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</si>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</sst>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4" totalsRowShown="0" headerRowDxfId="97" dataDxfId="96" headerRowBorderDxfId="94" tableBorderDxfId="95" totalsRowBorderDxfId="93">
  <autoFilter ref="A1:L1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0" totalsRowShown="0" headerRowDxfId="63" dataDxfId="62" headerRowBorderDxfId="60" tableBorderDxfId="61">
  <autoFilter ref="A1:L8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7" dataDxfId="46" headerRowBorderDxfId="44" tableBorderDxfId="45" totalsRowBorderDxfId="43">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0" totalsRowShown="0" headerRowDxfId="13" tableBorderDxfId="12">
  <autoFilter ref="A1:L3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340.08037083333329</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46003.028796759259</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46003.028796759259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46003.028796759259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46003.028796759259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46003.028796759259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46003.028796759259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46003.028796759259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46003.028796759259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46003.028796759259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46003.028796759259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46003.028796759259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46003.028796759259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46003.028796759259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46003.028796759259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46003.028796759259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46003.028796759259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46003.028796759259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46003.028796759259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46003.028796759259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46003.028796759259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46003.028796759259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46003.028796759259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46003.028796759259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46003.028796759259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46003.028796759259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46003.028796759259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46003.028796759259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46003.028796759259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46003.028796759259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46003.028796759259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46003.028796759259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46003.028796759259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46003.028796759259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46003.028796759259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46003.028796759259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46003.028796759259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46003.028796759259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46003.028796759259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46003.028796759259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46003.028796759259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46003.028796759259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46003.028796759259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46003.028796759259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46003.028796759259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46003.028796759259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46003.028796759259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46003.028796759259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46003.028796759259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46003.028796759259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46003.028796759259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46003.028796759259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46003.028796759259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46003.028796759259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46003.028796759259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46003.028796759259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46003.028796759259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46003.028796759259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46003.028796759259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46003.028796759259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46003.028796759259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46003.028796759259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46003.028796759259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46003.028796759259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46003.028796759259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46003.028796759259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46003.028796759259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46003.028796759259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46003.028796759259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46003.028796759259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46003.028796759259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46003.028796759259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46003.028796759259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46003.028796759259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46003.028796759259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46003.028796759259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46003.028796759259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46003.028796759259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46003.028796759259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46003.028796759259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46003.028796759259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46003.028796759259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46003.028796759259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46003.028796759259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46003.028796759259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46003.028796759259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46003.028796759259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46003.028796759259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46003.028796759259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46003.028796759259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46003.028796759259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46003.028796759259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46003.028796759259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46003.028796759259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46003.028796759259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46003.028796759259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46003.028796759259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46003.028796759259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46003.028796759259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46003.028796759259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46003.028796759259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46003.028796759259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46003.028796759259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46003.028796759259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46003.028796759259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46003.028796759259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46003.028796759259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46003.028796759259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46003.028796759259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46003.028796759259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46003.028796759259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46003.028796759259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46003.028796759259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46003.028796759259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46003.028796759259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46003.028796759259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46003.028796759259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46003.028796759259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46003.028796759259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46003.028796759259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46003.028796759259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46003.028796759259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46003.028796759259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46003.028796759259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46003.028796759259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46003.028796759259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46003.028796759259</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46003.028796759259</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46003.028796759259</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46003.028796759259</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46003.028796759259</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46003.028796759259</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46003.028796759259</v>
      </c>
      <c r="H134" s="121"/>
      <c r="I134" s="123" t="str">
        <f>IFERROR(VLOOKUP(D134,DB!A:F,6,0),"")</f>
        <v/>
      </c>
      <c r="J134" s="123" t="str">
        <f>IFERROR(VLOOKUP(D134,DB!A:G,7,0),"")</f>
        <v/>
      </c>
      <c r="K134" s="119"/>
      <c r="L134" s="118" t="str">
        <f>IFERROR(VLOOKUP(D134,DB!A:I,9,0),"")</f>
        <v/>
      </c>
    </row>
  </sheetData>
  <customSheetViews>
    <customSheetView guid="{F6042A99-DD27-4453-835D-0834D95730CC}" filter="1" showAutoFilter="1">
      <pageMargins left="0" right="0" top="0" bottom="0" header="0" footer="0"/>
      <autoFilter ref="B1:M1" xr:uid="{9AB8E180-C0C5-4D4B-B83B-C02E801C6F0F}"/>
    </customSheetView>
  </customSheetViews>
  <dataValidations count="2">
    <dataValidation allowBlank="1" showInputMessage="1" showErrorMessage="1" sqref="E1" xr:uid="{5DBA255D-CDD9-49FB-AD3C-AF70AB4EE696}"/>
    <dataValidation type="list" allowBlank="1" showInputMessage="1" showErrorMessage="1" sqref="E2:E1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tabSelected="1"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178.02895879629796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18.641377777777961</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5.6734148148170789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2.1968870370401419</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46003.028796759259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46003.028796759259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46003.028796759259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46003.028796759259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46003.028796759259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46003.028796759259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46003.028796759259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46003.028796759259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46003.028796759259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46003.028796759259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46003.028796759259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46003.028796759259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46003.028796759259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46003.028796759259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46003.028796759259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46003.028796759259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46003.028796759259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46003.028796759259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46003.028796759259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46003.028796759259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46003.028796759259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46003.028796759259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46003.028796759259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46003.028796759259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46003.028796759259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46003.028796759259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46003.028796759259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46003.028796759259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46003.028796759259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46003.028796759259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46003.028796759259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46003.028796759259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46003.028796759259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46003.028796759259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46003.028796759259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46003.028796759259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46003.028796759259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46003.028796759259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46003.028796759259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46003.028796759259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46003.028796759259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46003.028796759259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46003.028796759259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46003.028796759259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46003.028796759259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46003.028796759259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46003.028796759259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46003.028796759259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46003.028796759259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46003.028796759259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46003.028796759259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46003.028796759259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46003.028796759259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46003.028796759259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46003.028796759259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46003.028796759259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46003.028796759259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46003.028796759259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46003.028796759259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46003.028796759259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46003.028796759259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46003.028796759259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46003.028796759259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46003.028796759259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46003.028796759259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46003.028796759259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46003.028796759259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46003.028796759259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46003.028796759259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46003.028796759259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46003.028796759259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46003.028796759259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46003.028796759259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46003.028796759259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46003.028796759259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46003.028796759259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46003.028796759259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46003.028796759259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46003.028796759259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46003.028796759259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46003.028796759259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46003.028796759259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46003.028796759259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46003.028796759259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46003.028796759259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46003.028796759259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46003.028796759259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46003.028796759259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46003.028796759259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46003.028796759259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46003.028796759259</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46003.028796759259</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46003.028796759259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46003.028796759259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46003.028796759259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46003.028796759259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46003.028796759259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46003.028796759259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46003.028796759259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46003.028796759259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46003.028796759259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46003.028796759259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46003.028796759259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46003.028796759259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46003.028796759259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46003.028796759259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46003.028796759259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46003.028796759259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46003.028796759259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46003.028796759259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46003.028796759259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46003.028796759259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46003.028796759259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46003.028796759259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46003.028796759259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46003.028796759259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46003.028796759259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46003.028796759259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46003.028796759259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46003.028796759259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46003.028796759259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46003.028796759259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46003.028796759259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46003.028796759259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46003.028796759259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46003.028796759259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46003.028796759259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46003.028796759259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46003.028796759259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46003.028796759259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46003.028796759259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46003.028796759259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46003.028796759259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46003.028796759259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46003.028796759259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46003.028796759259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46003.028796759259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46003.028796759259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46003.028796759259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46003.028796759259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46003.028796759259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46003.028796759259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46003.028796759259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46003.028796759259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46003.028796759259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46003.028796759259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46003.028796759259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46003.028796759259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46003.028796759259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46003.028796759259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46003.028796759259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46003.028796759259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46003.028796759259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46003.028796759259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46003.028796759259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46003.028796759259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46003.028796759259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46003.028796759259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46003.028796759259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46003.028796759259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46003.028796759259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46003.028796759259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46003.028796759259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46003.028796759259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46003.028796759259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46003.028796759259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46003.028796759259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46003.028796759259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46003.028796759259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46003.028796759259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46003.028796759259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46003.028796759259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46003.028796759259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46003.028796759259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46003.028796759259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46003.028796759259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46003.028796759259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46003.028796759259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46003.028796759259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46003.028796759259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46003.028796759259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46003.028796759259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46003.028796759259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46003.028796759259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46003.028796759259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46003.028796759259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46003.028796759259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46003.028796759259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46003.028796759259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46003.028796759259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46003.028796759259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46003.028796759259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46003.028796759259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46003.028796759259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46003.028796759259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46003.028796759259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46003.028796759259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46003.028796759259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46003.028796759259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46003.028796759259</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46003.028796759259</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0"/>
  <sheetViews>
    <sheetView workbookViewId="0">
      <selection activeCell="J18" sqref="J18"/>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t="s">
        <v>39121</v>
      </c>
      <c r="B2" s="58" t="str">
        <f>IFERROR(VLOOKUP(D2,DB!A:K,11,0),"")</f>
        <v>R3</v>
      </c>
      <c r="C2" s="18">
        <v>1</v>
      </c>
      <c r="D2" s="18" t="s">
        <v>19392</v>
      </c>
      <c r="E2" s="18" t="s">
        <v>39106</v>
      </c>
      <c r="F2" s="20">
        <v>46002.979328703703</v>
      </c>
      <c r="G2" s="21">
        <f t="shared" ref="G2:G13" ca="1" si="0">IFERROR(NOW()-F2,"-")</f>
        <v>4.9468055556644686E-2</v>
      </c>
      <c r="H2" s="157">
        <v>46002.974085648151</v>
      </c>
      <c r="I2" s="158" t="str">
        <f>IFERROR(VLOOKUP(D2,DB!A:F,6,0),"")</f>
        <v>SCECO</v>
      </c>
      <c r="J2" s="159" t="str">
        <f>IFERROR(VLOOKUP(D2,DB!A:G,7,0),"")</f>
        <v>Dead</v>
      </c>
      <c r="K2" s="42" t="s">
        <v>39122</v>
      </c>
      <c r="L2" s="23" t="str">
        <f>IFERROR(VLOOKUP(D2,DB!A:I,9,0),"")</f>
        <v>Latis</v>
      </c>
    </row>
    <row r="3" spans="1:13" ht="15" customHeight="1">
      <c r="A3" s="19"/>
      <c r="B3" s="58" t="str">
        <f>IFERROR(VLOOKUP(D3,DB!A:K,11,0),"")</f>
        <v/>
      </c>
      <c r="C3" s="18"/>
      <c r="D3" s="18" t="str">
        <f>IFERROR(VLOOKUP(#REF!,DB!#REF!,7,0),"")</f>
        <v/>
      </c>
      <c r="E3" s="18"/>
      <c r="F3" s="20"/>
      <c r="G3" s="21">
        <f t="shared" ca="1" si="0"/>
        <v>46003.028796759259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46003.028796759259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46003.028796759259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46003.028796759259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46003.028796759259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46003.028796759259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46003.028796759259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46003.028796759259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46003.028796759259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46003.028796759259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46003.028796759259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46003.028796759259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46003.028796759259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46003.028796759259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46003.028796759259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46003.028796759259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46003.028796759259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46003.028796759259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46003.028796759259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46003.028796759259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46003.028796759259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46003.028796759259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46003.028796759259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46003.028796759259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46003.028796759259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46003.028796759259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46003.028796759259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46003.028796759259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46003.028796759259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46003.028796759259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46003.028796759259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46003.028796759259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46003.028796759259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46003.028796759259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46003.028796759259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46003.028796759259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46003.028796759259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46003.028796759259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46003.028796759259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46003.028796759259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46003.028796759259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46003.028796759259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46003.028796759259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46003.028796759259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46003.028796759259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46003.028796759259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46003.028796759259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46003.028796759259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46003.028796759259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46003.028796759259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46003.028796759259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46003.028796759259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46003.028796759259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46003.028796759259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46003.028796759259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46003.028796759259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46003.028796759259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46003.028796759259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46003.028796759259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46003.028796759259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46003.028796759259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46003.028796759259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46003.028796759259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46003.028796759259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46003.028796759259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46003.028796759259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46003.028796759259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46003.028796759259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46003.028796759259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46003.028796759259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46003.028796759259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46003.028796759259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46003.028796759259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46003.028796759259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46003.028796759259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46003.028796759259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46003.028796759259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46003.028796759259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46003.028796759259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46003.028796759259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46003.028796759259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46003.028796759259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46003.028796759259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46003.028796759259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46003.028796759259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46003.028796759259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46003.028796759259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46003.028796759259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46003.028796759259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46003.028796759259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46003.028796759259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46003.028796759259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46003.028796759259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46003.028796759259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46003.028796759259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46003.028796759259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46003.028796759259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46003.028796759259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46003.028796759259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46003.028796759259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46003.028796759259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46003.028796759259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46003.028796759259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46003.028796759259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46003.028796759259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46003.028796759259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46003.028796759259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46003.028796759259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46003.028796759259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46003.028796759259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46003.028796759259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46003.028796759259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46003.028796759259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46003.028796759259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46003.028796759259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46003.028796759259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46003.028796759259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46003.028796759259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46003.028796759259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46003.028796759259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46003.028796759259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46003.028796759259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46003.028796759259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46003.028796759259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46003.028796759259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46003.028796759259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46003.028796759259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46003.028796759259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46003.028796759259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46003.028796759259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46003.028796759259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46003.028796759259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46003.028796759259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46003.028796759259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46003.028796759259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46003.028796759259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46003.028796759259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46003.028796759259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46003.028796759259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46003.028796759259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46003.028796759259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46003.028796759259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46003.028796759259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46003.028796759259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46003.028796759259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46003.028796759259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46003.028796759259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46003.028796759259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46003.028796759259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46003.028796759259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46003.028796759259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46003.028796759259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46003.028796759259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46003.028796759259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46003.028796759259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46003.028796759259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46003.028796759259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46003.028796759259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46003.028796759259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46003.028796759259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46003.028796759259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46003.028796759259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46003.028796759259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46003.028796759259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46003.028796759259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46003.028796759259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46003.028796759259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46003.028796759259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46003.028796759259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46003.028796759259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46003.028796759259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46003.028796759259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46003.028796759259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46003.028796759259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46003.028796759259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46003.028796759259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46003.028796759259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46003.028796759259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46003.028796759259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46003.028796759259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46003.028796759259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46003.028796759259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46003.028796759259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46003.028796759259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46003.028796759259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46003.028796759259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46003.028796759259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46003.028796759259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46003.028796759259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46003.028796759259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46003.028796759259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46003.028796759259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46003.028796759259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46003.028796759259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46003.028796759259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46003.028796759259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46003.028796759259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46003.028796759259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46003.028796759259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46003.028796759259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46003.028796759259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46003.028796759259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46003.028796759259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46003.028796759259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46003.028796759259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46003.028796759259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46003.028796759259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46003.028796759259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46003.028796759259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46003.028796759259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46003.028796759259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46003.028796759259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46003.028796759259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46003.028796759259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46003.028796759259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46003.028796759259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46003.028796759259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46003.028796759259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46003.028796759259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46003.028796759259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46003.028796759259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46003.028796759259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46003.028796759259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46003.028796759259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46003.028796759259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46003.028796759259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46003.028796759259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46003.028796759259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46003.028796759259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46003.028796759259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46003.028796759259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46003.028796759259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46003.028796759259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46003.028796759259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46003.028796759259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46003.028796759259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46003.028796759259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46003.028796759259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46003.028796759259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46003.028796759259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46003.028796759259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46003.028796759259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46003.028796759259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46003.028796759259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46003.028796759259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46003.028796759259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46003.028796759259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46003.028796759259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46003.028796759259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46003.028796759259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46003.028796759259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46003.028796759259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46003.028796759259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46003.028796759259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46003.028796759259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46003.028796759259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46003.028796759259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46003.028796759259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46003.028796759259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46003.028796759259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46003.028796759259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46003.028796759259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46003.028796759259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46003.028796759259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46003.028796759259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46003.028796759259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46003.028796759259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46003.028796759259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46003.028796759259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46003.028796759259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46003.028796759259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46003.028796759259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46003.028796759259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46003.028796759259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46003.028796759259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46003.028796759259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46003.028796759259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46003.028796759259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46003.028796759259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46003.028796759259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46003.028796759259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46003.028796759259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46003.028796759259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46003.028796759259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46003.028796759259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46003.028796759259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46003.028796759259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46003.028796759259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46003.028796759259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46003.028796759259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46003.028796759259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46003.028796759259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46003.028796759259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46003.028796759259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46003.028796759259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46003.028796759259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46003.028796759259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46003.028796759259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46003.028796759259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46003.028796759259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46003.028796759259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46003.028796759259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46003.028796759259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46003.028796759259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46003.028796759259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46003.028796759259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46003.028796759259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46003.028796759259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46003.028796759259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46003.028796759259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46003.028796759259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46003.028796759259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46003.028796759259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46003.028796759259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46003.028796759259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46003.028796759259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46003.028796759259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46003.028796759259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46003.028796759259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46003.028796759259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46003.028796759259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46003.028796759259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46003.028796759259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46003.028796759259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46003.028796759259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46003.028796759259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46003.028796759259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46003.028796759259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46003.028796759259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46003.028796759259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46003.028796759259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46003.028796759259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46003.028796759259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46003.028796759259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46003.028796759259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46003.028796759259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46003.028796759259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46003.028796759259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46003.028796759259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46003.028796759259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46003.028796759259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46003.028796759259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46003.028796759259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46003.028796759259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46003.028796759259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46003.028796759259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46003.028796759259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46003.028796759259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46003.028796759259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46003.028796759259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46003.028796759259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46003.028796759259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46003.028796759259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46003.028796759259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46003.028796759259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46003.028796759259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46003.028796759259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46003.028796759259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46003.028796759259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46003.028796759259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46003.028796759259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46003.028796759259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46003.028796759259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46003.028796759259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46003.028796759259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46003.028796759259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46003.028796759259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46003.028796759259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46003.028796759259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46003.028796759259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46003.028796759259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46003.028796759259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46003.028796759259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46003.028796759259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46003.028796759259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46003.028796759259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46003.028796759259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46003.028796759259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46003.028796759259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46003.028796759259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46003.028796759259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46003.028796759259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46003.028796759259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46003.028796759259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46003.028796759259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46003.028796759259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46003.028796759259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46003.028796759259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46003.028796759259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46003.028796759259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46003.028796759259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46003.028796759259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46003.028796759259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46003.028796759259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46003.028796759259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46003.028796759259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46003.028796759259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46003.028796759259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46003.028796759259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46003.028796759259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46003.028796759259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46003.028796759259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46003.028796759259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46003.028796759259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46003.028796759259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46003.028796759259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46003.028796759259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46003.028796759259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46003.028796759259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46003.028796759259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46003.028796759259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46003.028796759259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46003.028796759259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46003.028796759259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46003.028796759259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46003.028796759259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46003.028796759259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46003.028796759259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46003.028796759259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46003.028796759259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46003.028796759259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46003.028796759259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46003.028796759259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46003.028796759259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46003.028796759259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46003.028796759259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46003.028796759259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46003.028796759259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46003.028796759259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46003.028796759259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46003.028796759259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46003.028796759259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46003.028796759259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46003.028796759259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46003.028796759259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46003.028796759259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46003.028796759259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46003.028796759259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46003.028796759259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46003.028796759259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46003.028796759259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46003.028796759259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46003.028796759259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46003.028796759259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46003.028796759259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46003.028796759259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46003.028796759259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46003.028796759259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46003.028796759259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46003.028796759259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46003.028796759259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46003.028796759259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46003.028796759259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46003.028796759259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46003.028796759259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46003.028796759259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46003.028796759259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46003.028796759259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46003.028796759259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46003.028796759259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46003.028796759259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46003.028796759259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46003.028796759259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46003.028796759259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46003.028796759259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46003.028796759259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46003.028796759259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46003.028796759259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46003.028796759259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46003.028796759259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46003.028796759259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46003.028796759259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46003.028796759259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46003.028796759259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46003.028796759259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46003.028796759259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46003.028796759259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46003.028796759259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46003.028796759259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46003.028796759259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46003.028796759259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46003.028796759259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46003.028796759259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46003.028796759259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46003.028796759259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46003.028796759259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46003.028796759259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46003.028796759259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46003.028796759259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46003.028796759259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46003.028796759259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46003.028796759259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46003.028796759259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46003.028796759259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46003.028796759259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46003.028796759259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46003.028796759259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46003.028796759259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46003.028796759259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46003.028796759259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46003.028796759259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46003.028796759259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46003.028796759259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46003.028796759259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46003.028796759259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46003.028796759259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46003.028796759259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46003.028796759259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46003.028796759259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46003.028796759259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46003.028796759259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46003.028796759259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46003.028796759259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46003.028796759259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46003.028796759259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46003.028796759259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46003.028796759259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46003.028796759259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46003.028796759259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46003.028796759259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46003.028796759259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46003.028796759259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46003.028796759259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46003.028796759259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46003.028796759259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46003.028796759259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46003.028796759259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46003.028796759259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46003.028796759259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46003.028796759259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46003.028796759259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46003.028796759259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46003.028796759259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46003.028796759259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46003.028796759259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46003.028796759259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46003.028796759259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46003.028796759259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46003.028796759259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46003.028796759259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46003.028796759259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46003.028796759259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46003.028796759259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46003.028796759259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46003.028796759259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46003.028796759259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46003.028796759259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46003.028796759259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46003.028796759259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46003.028796759259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46003.028796759259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46003.028796759259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46003.028796759259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46003.028796759259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46003.028796759259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46003.028796759259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46003.028796759259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46003.028796759259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46003.028796759259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46003.028796759259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46003.028796759259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46003.028796759259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46003.028796759259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46003.028796759259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46003.028796759259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46003.028796759259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46003.028796759259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46003.028796759259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46003.028796759259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46003.028796759259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46003.028796759259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46003.028796759259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46003.028796759259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46003.028796759259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46003.028796759259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46003.028796759259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46003.028796759259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46003.028796759259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46003.028796759259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46003.028796759259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46003.028796759259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46003.028796759259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46003.028796759259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46003.028796759259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46003.028796759259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46003.028796759259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46003.028796759259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46003.028796759259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46003.028796759259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46003.028796759259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46003.028796759259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46003.028796759259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46003.028796759259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46003.028796759259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46003.028796759259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46003.028796759259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46003.028796759259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46003.028796759259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46003.028796759259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46003.028796759259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46003.028796759259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46003.028796759259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46003.028796759259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46003.028796759259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46003.028796759259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46003.028796759259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46003.028796759259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46003.028796759259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46003.028796759259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46003.028796759259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46003.028796759259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46003.028796759259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46003.028796759259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46003.028796759259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46003.028796759259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46003.028796759259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46003.028796759259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46003.028796759259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46003.028796759259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46003.028796759259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46003.028796759259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46003.028796759259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46003.028796759259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46003.028796759259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46003.028796759259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46003.028796759259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46003.028796759259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46003.028796759259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46003.028796759259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46003.028796759259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46003.028796759259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46003.028796759259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46003.028796759259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46003.028796759259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46003.028796759259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46003.028796759259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46003.028796759259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46003.028796759259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46003.028796759259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46003.028796759259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46003.028796759259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46003.028796759259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46003.028796759259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46003.028796759259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46003.028796759259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46003.028796759259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46003.028796759259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46003.028796759259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46003.028796759259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46003.028796759259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46003.028796759259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46003.028796759259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46003.028796759259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46003.028796759259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46003.028796759259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46003.028796759259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46003.028796759259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46003.028796759259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46003.028796759259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46003.028796759259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46003.028796759259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46003.028796759259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46003.028796759259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46003.028796759259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46003.028796759259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46003.028796759259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46003.028796759259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46003.028796759259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46003.028796759259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46003.028796759259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46003.028796759259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46003.028796759259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46003.028796759259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46003.028796759259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46003.028796759259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46003.028796759259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46003.028796759259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46003.028796759259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46003.028796759259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46003.028796759259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46003.028796759259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46003.028796759259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46003.028796759259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46003.028796759259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46003.028796759259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46003.028796759259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46003.028796759259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46003.028796759259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46003.028796759259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46003.028796759259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46003.028796759259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46003.028796759259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46003.028796759259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46003.028796759259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46003.028796759259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46003.028796759259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46003.028796759259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46003.028796759259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46003.028796759259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46003.028796759259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46003.028796759259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46003.028796759259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46003.028796759259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46003.028796759259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46003.028796759259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46003.028796759259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46003.028796759259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46003.028796759259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46003.028796759259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46003.028796759259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46003.028796759259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46003.028796759259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46003.028796759259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46003.028796759259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46003.028796759259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46003.028796759259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46003.028796759259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46003.028796759259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46003.028796759259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46003.028796759259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46003.028796759259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46003.028796759259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46003.028796759259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46003.028796759259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46003.028796759259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46003.028796759259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46003.028796759259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46003.028796759259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46003.028796759259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46003.028796759259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46003.028796759259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46003.028796759259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46003.028796759259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46003.028796759259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46003.028796759259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46003.028796759259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46003.028796759259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46003.028796759259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46003.028796759259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46003.028796759259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46003.028796759259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46003.028796759259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46003.028796759259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46003.028796759259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46003.028796759259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46003.028796759259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46003.028796759259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46003.028796759259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46003.028796759259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46003.028796759259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46003.028796759259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46003.028796759259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46003.028796759259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46003.028796759259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46003.028796759259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46003.028796759259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46003.028796759259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46003.028796759259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46003.028796759259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46003.028796759259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46003.028796759259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46003.028796759259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46003.028796759259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46003.028796759259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46003.028796759259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46003.028796759259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46003.028796759259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46003.028796759259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46003.028796759259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46003.028796759259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46003.028796759259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46003.028796759259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46003.028796759259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46003.028796759259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46003.028796759259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46003.028796759259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46003.028796759259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46003.028796759259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46003.028796759259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46003.028796759259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46003.028796759259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46003.028796759259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46003.028796759259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46003.028796759259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46003.028796759259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46003.028796759259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46003.028796759259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46003.028796759259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46003.028796759259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46003.028796759259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46003.028796759259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46003.028796759259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46003.028796759259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46003.028796759259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46003.028796759259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46003.028796759259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46003.028796759259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46003.028796759259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46003.028796759259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46003.028796759259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46003.028796759259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46003.028796759259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46003.028796759259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46003.028796759259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46003.028796759259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46003.028796759259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46003.028796759259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46003.028796759259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46003.028796759259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46003.028796759259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46003.028796759259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46003.028796759259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46003.028796759259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46003.028796759259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46003.028796759259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46003.028796759259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46003.028796759259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46003.028796759259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46003.028796759259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46003.028796759259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46003.028796759259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46003.028796759259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46003.028796759259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46003.028796759259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46003.028796759259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46003.028796759259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46003.028796759259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46003.028796759259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46003.028796759259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46003.028796759259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46003.028796759259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46003.028796759259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46003.028796759259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46003.028796759259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46003.028796759259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46003.028796759259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46003.028796759259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46003.028796759259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46003.028796759259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46003.028796759259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46003.028796759259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46003.028796759259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46003.028796759259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860" ca="1" si="14">IFERROR(NOW()-F846,"-")</f>
        <v>46003.028796759259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46003.028796759259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46003.028796759259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46003.028796759259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46003.028796759259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46003.028796759259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46003.028796759259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46003.028796759259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46003.028796759259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46003.028796759259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46003.028796759259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46003.028796759259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46003.028796759259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46003.028796759259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46003.028796759259</v>
      </c>
      <c r="H860" s="22"/>
      <c r="I860" s="19" t="str">
        <f>IFERROR(VLOOKUP(D860,DB!A:F,6,0),"")</f>
        <v/>
      </c>
      <c r="J860" s="18" t="str">
        <f>IFERROR(VLOOKUP(D860,DB!A:G,7,0),"")</f>
        <v/>
      </c>
      <c r="K860" s="42"/>
      <c r="L860" s="23" t="str">
        <f>IFERROR(VLOOKUP(D860,DB!A:I,9,0),"")</f>
        <v/>
      </c>
    </row>
  </sheetData>
  <dataValidations count="2">
    <dataValidation allowBlank="1" showInputMessage="1" showErrorMessage="1" sqref="E1" xr:uid="{5914219A-CB83-432D-936A-CC0CB6F3982A}"/>
    <dataValidation type="list" allowBlank="1" showInputMessage="1" showErrorMessage="1" sqref="E2:E8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299.54807916666323</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4.2346532407391351</v>
      </c>
      <c r="H3" s="91">
        <v>45998.664027777777</v>
      </c>
      <c r="I3" s="106" t="str">
        <f>IFERROR(VLOOKUP(D3,DB!A:F,6,0),"")</f>
        <v>SCECO</v>
      </c>
      <c r="J3" s="106" t="str">
        <f>IFERROR(VLOOKUP(D3,DB!A:G,7,0),"")</f>
        <v>Vandalized</v>
      </c>
      <c r="K3" s="93" t="s">
        <v>39126</v>
      </c>
      <c r="L3" s="87" t="str">
        <f>IFERROR(VLOOKUP(D3,DB!A:I,9,0),"")</f>
        <v>Latis</v>
      </c>
    </row>
    <row r="4" spans="1:16" ht="15" customHeight="1">
      <c r="A4" s="106"/>
      <c r="B4" s="106" t="str">
        <f>IFERROR(VLOOKUP(D4,DB!A:K,11,0),"")</f>
        <v/>
      </c>
      <c r="C4" s="89"/>
      <c r="D4" s="87"/>
      <c r="E4" s="90"/>
      <c r="F4" s="91"/>
      <c r="G4" s="92">
        <f t="shared" ref="G4:G10" ca="1" si="1">IFERROR(NOW()-F4,"")</f>
        <v>46003.028796759259</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46003.028796759259</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46003.028796759259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46003.028796759259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46003.028796759259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46003.028796759259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46003.028796759259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46003.028796759259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46003.028796759259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46003.028796759259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46003.028796759259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46003.028796759259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46003.028796759259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46003.028796759259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46003.028796759259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46003.028796759259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46003.028796759259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46003.028796759259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46003.028796759259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46003.028796759259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46003.028796759259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46003.028796759259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46003.028796759259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46003.028796759259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46003.028796759259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46003.028796759259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46003.028796759259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46003.028796759259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46003.028796759259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46003.028796759259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46003.028796759259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46003.028796759259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46003.028796759259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46003.028796759259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46003.028796759259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46003.028796759259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46003.028796759259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46003.028796759259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46003.028796759259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46003.028796759259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46003.028796759259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46003.028796759259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46003.028796759259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46003.028796759259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46003.028796759259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46003.028796759259</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46003.028796759259</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46003.028796759259</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46003.028796759259</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46003.028796759259</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46003.028796759259</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46003.028796759259</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46003.028796759259</v>
      </c>
      <c r="H56" s="91"/>
      <c r="I56" s="106" t="str">
        <f>IFERROR(VLOOKUP(D56,DB!A:F,6,0),"")</f>
        <v/>
      </c>
      <c r="J56" s="106" t="str">
        <f>IFERROR(VLOOKUP(D56,DB!A:G,7,0),"")</f>
        <v/>
      </c>
      <c r="K56" s="93"/>
      <c r="L56" s="8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A8" sqref="A8:XFD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111.19673657407111</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76.839919444442785</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54.367685648147017</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21.655498148145853</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5.9213083333306713</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0.90928287037240807</v>
      </c>
      <c r="H7" s="38">
        <v>46002.086875000001</v>
      </c>
      <c r="I7" s="37" t="str">
        <f>IFERROR(VLOOKUP(D7,[1]DB!A:F,6,0),"")</f>
        <v>SCECO</v>
      </c>
      <c r="J7" s="37" t="str">
        <f>IFERROR(VLOOKUP(D7,[1]DB!A:G,7,0),"")</f>
        <v>Good</v>
      </c>
      <c r="K7" s="99" t="s">
        <v>39139</v>
      </c>
      <c r="L7" s="37" t="str">
        <f>IFERROR(VLOOKUP(D7,[1]DB!A:I,9,0),"")</f>
        <v>Latis</v>
      </c>
      <c r="M7" s="37"/>
    </row>
    <row r="8" spans="1:13">
      <c r="A8" s="151"/>
      <c r="B8" s="151" t="str">
        <f>IFERROR(VLOOKUP(D8,[1]DB!A:K,11,0),"")</f>
        <v/>
      </c>
      <c r="C8" s="151"/>
      <c r="D8" s="151"/>
      <c r="E8" s="151"/>
      <c r="F8" s="152"/>
      <c r="G8" s="153">
        <f t="shared" ref="G8:G63" ca="1" si="3">IFERROR(NOW()-F8,"")</f>
        <v>46003.028796759259</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46003.028796759259</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46003.028796759259</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46003.028796759259</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46003.028796759259</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46003.028796759259</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46003.028796759259</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46003.028796759259</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46003.028796759259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46003.028796759259</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46003.028796759259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46003.028796759259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46003.028796759259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46003.028796759259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46003.028796759259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46003.028796759259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46003.028796759259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46003.028796759259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46003.028796759259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46003.028796759259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46003.028796759259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46003.028796759259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46003.028796759259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46003.028796759259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46003.028796759259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46003.028796759259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46003.028796759259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46003.028796759259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46003.028796759259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46003.028796759259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46003.028796759259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46003.028796759259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46003.028796759259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46003.028796759259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46003.028796759259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46003.028796759259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46003.028796759259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46003.028796759259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46003.028796759259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46003.028796759259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46003.028796759259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46003.028796759259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46003.028796759259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46003.028796759259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46003.028796759259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46003.028796759259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46003.028796759259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46003.028796759259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46003.028796759259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46003.028796759259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46003.028796759259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46003.028796759259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46003.028796759259</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46003.028796759259</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46003.028796759259</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46003.028796759259</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46003.028796759259</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46003.028796759259</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46003.028796759259</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46003.028796759259</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46003.028796759259</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46003.028796759259</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46003.028796759259</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0"/>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8" ca="1" si="0">IFERROR(NOW()-F2,"-")</f>
        <v>46003.028796759259</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46003.028796759259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46003.028796759259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46003.028796759259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46003.028796759259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46003.028796759259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46003.028796759259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46003.028796759259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46003.028796759259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46003.028796759259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46003.028796759259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46003.028796759259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46003.028796759259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46003.028796759259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46003.028796759259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46003.028796759259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46003.028796759259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46003.028796759259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46003.028796759259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46003.028796759259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46003.028796759259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46003.028796759259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46003.028796759259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46003.028796759259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46003.028796759259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46003.028796759259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46003.028796759259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46003.028796759259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46003.028796759259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46003.028796759259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46003.028796759259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46003.028796759259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46003.028796759259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46003.028796759259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46003.028796759259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46003.028796759259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46003.028796759259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46003.028796759259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46003.028796759259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46003.028796759259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46003.028796759259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46003.028796759259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46003.028796759259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46003.028796759259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46003.028796759259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46003.028796759259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46003.028796759259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ref="G49:G112" ca="1" si="1">IFERROR(NOW()-F49,"-")</f>
        <v>46003.028796759259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46003.028796759259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46003.028796759259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46003.028796759259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46003.028796759259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46003.028796759259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46003.028796759259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46003.028796759259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46003.028796759259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46003.028796759259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46003.028796759259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46003.028796759259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46003.028796759259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46003.028796759259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46003.028796759259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46003.028796759259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46003.028796759259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46003.028796759259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46003.028796759259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46003.028796759259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46003.028796759259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46003.028796759259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46003.028796759259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46003.028796759259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46003.028796759259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46003.028796759259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46003.028796759259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46003.028796759259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46003.028796759259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46003.028796759259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46003.028796759259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46003.028796759259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46003.028796759259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46003.028796759259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46003.028796759259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46003.028796759259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46003.028796759259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46003.028796759259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46003.028796759259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46003.028796759259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46003.028796759259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46003.028796759259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46003.028796759259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46003.028796759259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46003.028796759259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46003.028796759259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46003.028796759259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46003.028796759259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46003.028796759259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46003.028796759259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46003.028796759259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46003.028796759259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46003.028796759259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46003.028796759259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46003.028796759259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46003.028796759259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46003.028796759259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46003.028796759259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46003.028796759259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46003.028796759259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46003.028796759259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46003.028796759259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46003.028796759259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46003.028796759259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ref="G113:G176" ca="1" si="2">IFERROR(NOW()-F113,"-")</f>
        <v>46003.028796759259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46003.028796759259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46003.028796759259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46003.028796759259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46003.028796759259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46003.028796759259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46003.028796759259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46003.028796759259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46003.028796759259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46003.028796759259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46003.028796759259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46003.028796759259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46003.028796759259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46003.028796759259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46003.028796759259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46003.028796759259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46003.028796759259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46003.028796759259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46003.028796759259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46003.028796759259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46003.028796759259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46003.028796759259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46003.028796759259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46003.028796759259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46003.028796759259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46003.028796759259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46003.028796759259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46003.028796759259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46003.028796759259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46003.028796759259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46003.028796759259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46003.028796759259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46003.028796759259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46003.028796759259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46003.028796759259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46003.028796759259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46003.028796759259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46003.028796759259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46003.028796759259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46003.028796759259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46003.028796759259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46003.028796759259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46003.028796759259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46003.028796759259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46003.028796759259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46003.028796759259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46003.028796759259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46003.028796759259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46003.028796759259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46003.028796759259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46003.028796759259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46003.028796759259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46003.028796759259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46003.028796759259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46003.028796759259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46003.028796759259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46003.028796759259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46003.028796759259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46003.028796759259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46003.028796759259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46003.028796759259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46003.028796759259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46003.028796759259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46003.028796759259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ref="G177:G240" ca="1" si="3">IFERROR(NOW()-F177,"-")</f>
        <v>46003.028796759259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46003.028796759259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46003.028796759259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46003.028796759259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46003.028796759259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46003.028796759259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46003.028796759259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46003.028796759259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46003.028796759259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46003.028796759259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46003.028796759259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46003.028796759259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46003.028796759259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46003.028796759259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46003.028796759259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46003.028796759259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46003.028796759259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46003.028796759259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46003.028796759259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46003.028796759259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46003.028796759259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46003.028796759259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46003.028796759259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46003.028796759259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46003.028796759259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46003.028796759259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46003.028796759259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46003.028796759259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46003.028796759259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46003.028796759259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46003.028796759259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46003.028796759259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46003.028796759259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46003.028796759259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46003.028796759259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46003.028796759259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46003.028796759259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46003.028796759259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46003.028796759259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46003.028796759259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46003.028796759259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46003.028796759259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46003.028796759259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46003.028796759259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46003.028796759259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46003.028796759259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46003.028796759259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46003.028796759259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46003.028796759259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46003.028796759259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46003.028796759259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46003.028796759259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46003.028796759259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46003.028796759259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46003.028796759259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46003.028796759259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46003.028796759259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46003.028796759259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46003.028796759259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46003.028796759259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46003.028796759259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46003.028796759259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46003.028796759259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46003.028796759259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ref="G241:G304" ca="1" si="4">IFERROR(NOW()-F241,"-")</f>
        <v>46003.028796759259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46003.028796759259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46003.028796759259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46003.028796759259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46003.028796759259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46003.028796759259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46003.028796759259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46003.028796759259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46003.028796759259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46003.028796759259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46003.028796759259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46003.028796759259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46003.028796759259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46003.028796759259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46003.028796759259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46003.028796759259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46003.028796759259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46003.028796759259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46003.028796759259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46003.028796759259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46003.028796759259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46003.028796759259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46003.028796759259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46003.028796759259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46003.028796759259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46003.028796759259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46003.028796759259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46003.028796759259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46003.028796759259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46003.028796759259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46003.028796759259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46003.028796759259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46003.028796759259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46003.028796759259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46003.028796759259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46003.028796759259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46003.028796759259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46003.028796759259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46003.028796759259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46003.028796759259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46003.028796759259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46003.028796759259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46003.028796759259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46003.028796759259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46003.028796759259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46003.028796759259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46003.028796759259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46003.028796759259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46003.028796759259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46003.028796759259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46003.028796759259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46003.028796759259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46003.028796759259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46003.028796759259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46003.028796759259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46003.028796759259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46003.028796759259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46003.028796759259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46003.028796759259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46003.028796759259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46003.028796759259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46003.028796759259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46003.028796759259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46003.028796759259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ref="G305:G368" ca="1" si="5">IFERROR(NOW()-F305,"-")</f>
        <v>46003.028796759259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46003.028796759259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46003.028796759259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46003.028796759259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46003.028796759259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46003.028796759259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46003.028796759259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46003.028796759259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46003.028796759259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46003.028796759259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46003.028796759259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46003.028796759259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46003.028796759259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46003.028796759259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46003.028796759259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46003.028796759259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46003.028796759259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46003.028796759259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46003.028796759259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46003.028796759259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46003.028796759259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46003.028796759259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46003.028796759259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46003.028796759259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46003.028796759259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46003.028796759259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46003.028796759259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46003.028796759259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46003.028796759259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46003.028796759259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46003.028796759259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46003.028796759259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46003.028796759259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46003.028796759259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46003.028796759259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46003.028796759259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46003.028796759259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46003.028796759259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46003.028796759259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46003.028796759259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46003.028796759259</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46003.028796759259</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46003.028796759259</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46003.028796759259</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46003.028796759259</v>
      </c>
      <c r="H349" s="116"/>
      <c r="I349" s="114" t="str">
        <f>IFERROR(VLOOKUP(D349,DB!A:F,6,0),"")</f>
        <v/>
      </c>
      <c r="J349" s="114" t="str">
        <f>IFERROR(VLOOKUP(D349,DB!A:G,7,0),"")</f>
        <v/>
      </c>
      <c r="K349" s="117"/>
      <c r="L349" s="131" t="str">
        <f>IFERROR(VLOOKUP(D349,DB!A:I,9,0),"")</f>
        <v/>
      </c>
    </row>
    <row r="350" spans="1:12" ht="31.5" customHeight="1">
      <c r="A350" s="137"/>
      <c r="B350" s="138" t="str">
        <f>IFERROR(VLOOKUP(D350,DB!A:K,11,0),"")</f>
        <v/>
      </c>
      <c r="C350" s="139"/>
      <c r="D350" s="138"/>
      <c r="E350" s="136"/>
      <c r="F350" s="140"/>
      <c r="G350" s="141">
        <f t="shared" ca="1" si="5"/>
        <v>46003.028796759259</v>
      </c>
      <c r="H350" s="140"/>
      <c r="I350" s="138" t="str">
        <f>IFERROR(VLOOKUP(D350,DB!A:F,6,0),"")</f>
        <v/>
      </c>
      <c r="J350" s="138" t="str">
        <f>IFERROR(VLOOKUP(D350,DB!A:G,7,0),"")</f>
        <v/>
      </c>
      <c r="K350" s="142"/>
      <c r="L350" s="143" t="str">
        <f>IFERROR(VLOOKUP(D350,DB!A:I,9,0),"")</f>
        <v/>
      </c>
    </row>
  </sheetData>
  <dataValidations count="2">
    <dataValidation allowBlank="1" showInputMessage="1" showErrorMessage="1" sqref="E1" xr:uid="{9E1BC488-8814-4F8A-8DBE-742B3278AB71}"/>
    <dataValidation type="list" allowBlank="1" showInputMessage="1" showErrorMessage="1" sqref="E2:E3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2025-12-11T21:43:20Z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