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82" documentId="13_ncr:1_{F6CB121F-512D-4AA6-A0C1-0FB36C537598}" xr6:coauthVersionLast="47" xr6:coauthVersionMax="47" xr10:uidLastSave="{1A7E8EC2-FA3F-43ED-984C-595A12FF900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<sst xmlns="http://schemas.openxmlformats.org/spreadsheetml/2006/main" count="180321" uniqueCount="39131">
  <si>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</si>
  <si>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</si>
  <si>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</si>
  <si>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</si>
  <si>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</si>
  <si>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</si>
  <si>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</si>
  <si>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</si>
  <si>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</si>
  <si>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</si>
  <si>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</si>
  <si>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</si>
  <si>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</si>
  <si>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</si>
  <si>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</si>
  <si>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</si>
  <si>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</si>
  <si>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</si>
  <si>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</si>
  <si>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</si>
  <si>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</si>
  <si>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</si>
  <si>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</si>
  <si>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</si>
  <si>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</si>
  <si>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</si>
  <si>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</si>
  <si>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</si>
  <si>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</si>
  <si>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</si>
  <si>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</si>
  <si>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</si>
  <si>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</si>
  <si>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</si>
  <si>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</si>
  <si>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</si>
  <si>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</si>
  <si>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</si>
  <si>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</si>
  <si>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</si>
  <si>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</si>
  <si>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</si>
  <si>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</si>
  <si>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</si>
  <si>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</si>
  <si>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</si>
  <si>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</si>
  <si>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</si>
  <si>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</si>
  <si>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</si>
  <si>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</si>
  <si>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</si>
  <si>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</si>
  <si>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</si>
  <si>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</si>
  <si>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</si>
  <si>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</si>
  <si>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</si>
  <si>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</si>
  <si>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</si>
  <si>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</si>
  <si>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</si>
  <si>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</si>
  <si>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</si>
  <si>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</si>
  <si>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</si>
  <si>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</si>
  <si>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</si>
  <si>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</si>
  <si>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</si>
  <si>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</si>
  <si>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</si>
  <si>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</si>
  <si>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</si>
  <si>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</si>
  <si>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</si>
  <si>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</si>
  <si>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</si>
  <si>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</si>
  <si>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</si>
  <si>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</si>
  <si>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</si>
  <si>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</si>
  <si>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</si>
  <si>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</si>
  <si>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</si>
  <si>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</si>
  <si>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</si>
  <si>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</si>
  <si>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</si>
  <si>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</si>
  <si>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</si>
  <si>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</si>
  <si>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</si>
  <si>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</si>
  <si>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</si>
  <si>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</si>
  <si>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</si>
  <si>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</si>
  <si>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</si>
  <si>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</si>
  <si>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</si>
  <si>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</si>
  <si>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</si>
  <si>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</si>
  <si>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</si>
  <si>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</si>
  <si>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</si>
  <si>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</si>
  <si>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</si>
  <si>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</si>
  <si>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</si>
  <si>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</si>
  <si>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</si>
  <si>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</si>
  <si>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</si>
  <si>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</si>
  <si>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</si>
  <si>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</si>
  <si>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</si>
  <si>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</si>
  <si>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</si>
  <si>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</si>
  <si>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</si>
  <si>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</si>
  <si>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</si>
  <si>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</si>
  <si>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</si>
  <si>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</si>
  <si>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</si>
  <si>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</si>
  <si>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</si>
  <si>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</si>
  <si>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</si>
  <si>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</si>
  <si>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</si>
  <si>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</si>
  <si>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</si>
  <si>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</si>
  <si>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</si>
  <si>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</si>
  <si>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</si>
  <si>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</si>
  <si>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</si>
  <si>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</si>
  <si>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</si>
  <si>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</si>
  <si>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</si>
  <si>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</si>
  <si>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</si>
  <si>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</si>
  <si>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</si>
  <si>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</si>
  <si>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</si>
  <si>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</si>
  <si>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</si>
  <si>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</si>
  <si>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</si>
  <si>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</si>
  <si>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</si>
  <si>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</si>
  <si>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</si>
  <si>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</si>
  <si>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</si>
  <si>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</si>
  <si>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</si>
  <si>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</si>
  <si>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</si>
  <si>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</si>
  <si>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</si>
  <si>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</si>
  <si>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</si>
  <si>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</si>
  <si>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</si>
  <si>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</si>
  <si>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</si>
  <si>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</si>
  <si>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</si>
  <si>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</si>
  <si>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</si>
  <si>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</si>
  <si>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</si>
  <si>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</si>
  <si>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</si>
  <si>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</si>
  <si>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</si>
  <si>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</si>
  <si>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</si>
  <si>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</si>
  <si>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</si>
  <si>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</si>
  <si>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</si>
  <si>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</si>
  <si>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</si>
  <si>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</si>
  <si>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</si>
  <si>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</si>
  <si>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</si>
  <si>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</si>
  <si>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</si>
  <si>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</si>
  <si>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</si>
  <si>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</si>
  <si>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</si>
  <si>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</si>
  <si>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</si>
  <si>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</si>
  <si>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</si>
  <si>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</si>
  <si>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</si>
  <si>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</si>
  <si>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</si>
  <si>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</si>
  <si>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</si>
  <si>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</si>
  <si>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</si>
  <si>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</si>
  <si>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</si>
  <si>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</si>
  <si>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</si>
  <si>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</si>
  <si>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</si>
  <si>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</si>
  <si>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</si>
  <si>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</si>
  <si>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</si>
  <si>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</si>
  <si>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</si>
  <si>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</si>
  <si>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</si>
  <si>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</si>
  <si>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</si>
  <si>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</si>
  <si>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</si>
  <si>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</si>
  <si>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</si>
  <si>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</si>
  <si>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</si>
  <si>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</si>
  <si>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</si>
  <si>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</si>
  <si>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</si>
  <si>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</si>
  <si>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</si>
  <si>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</si>
  <si>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</si>
  <si>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</si>
  <si>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</si>
  <si>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</si>
  <si>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</si>
  <si>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</si>
  <si>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</si>
  <si>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</si>
  <si>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</si>
  <si>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</si>
  <si>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</si>
  <si>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</si>
  <si>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</si>
  <si>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</si>
  <si>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</si>
  <si>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</si>
  <si>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</si>
  <si>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</si>
  <si>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</si>
  <si>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</si>
  <si>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</si>
  <si>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</si>
  <si>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</si>
  <si>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</si>
  <si>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</si>
  <si>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</si>
  <si>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</si>
  <si>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</si>
  <si>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</si>
  <si>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</si>
  <si>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</si>
  <si>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</si>
  <si>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</si>
  <si>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</si>
  <si>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</si>
  <si>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</si>
  <si>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</si>
  <si>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</si>
  <si>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</si>
  <si>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</si>
  <si>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</si>
  <si>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</si>
  <si>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</si>
  <si>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</si>
  <si>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</si>
  <si>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</si>
  <si>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</si>
  <si>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</si>
  <si>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</si>
  <si>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</si>
  <si>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</si>
  <si>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</si>
  <si>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</si>
  <si>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</si>
  <si>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</si>
  <si>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</si>
  <si>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</si>
  <si>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</si>
  <si>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</si>
  <si>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</si>
  <si>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</si>
  <si>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</si>
  <si>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</si>
  <si>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</si>
  <si>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</si>
  <si>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</si>
  <si>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</si>
  <si>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</si>
  <si>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</si>
  <si>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</si>
  <si>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</si>
  <si>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</si>
  <si>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</si>
  <si>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</si>
  <si>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</si>
  <si>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</si>
  <si>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</si>
  <si>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</si>
  <si>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</si>
  <si>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</si>
  <si>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</si>
  <si>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</si>
  <si>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</si>
  <si>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</si>
  <si>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</si>
  <si>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</si>
  <si>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</si>
  <si>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</si>
  <si>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</si>
  <si>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</si>
  <si>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</si>
  <si>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</si>
  <si>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</si>
  <si>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</si>
  <si>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</si>
  <si>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</si>
  <si>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</si>
  <si>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</si>
  <si>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</si>
  <si>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</si>
  <si>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</si>
  <si>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</si>
  <si>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</si>
  <si>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</si>
  <si>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</si>
  <si>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</si>
  <si>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</si>
  <si>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</si>
  <si>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</si>
  <si>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</si>
  <si>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</si>
  <si>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</si>
  <si>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</si>
  <si>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</si>
  <si>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</si>
  <si>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</si>
  <si>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</si>
  <si>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</si>
  <si>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</si>
  <si>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</si>
  <si>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</si>
  <si>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</si>
  <si>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</si>
  <si>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</si>
  <si>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</si>
  <si>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</si>
  <si>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</si>
  <si>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</si>
  <si>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</si>
  <si>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</si>
  <si>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</si>
  <si>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</si>
  <si>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</si>
  <si>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</si>
  <si>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</si>
  <si>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</si>
  <si>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</si>
  <si>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</si>
  <si>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</si>
  <si>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</si>
  <si>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</si>
  <si>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</si>
  <si>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</si>
  <si>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</si>
  <si>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</si>
  <si>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</si>
  <si>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</si>
  <si>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</si>
  <si>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</si>
  <si>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</si>
  <si>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</si>
  <si>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</si>
  <si>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</si>
  <si>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</si>
  <si>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</si>
  <si>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</si>
  <si>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</si>
  <si>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</si>
  <si>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</si>
  <si>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</si>
  <si>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</si>
  <si>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</si>
  <si>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</si>
  <si>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</si>
  <si>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</si>
  <si>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</si>
  <si>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</si>
  <si>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</si>
  <si>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</si>
  <si>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</si>
  <si>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</si>
  <si>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</si>
  <si>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</si>
  <si>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</si>
  <si>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</si>
  <si>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</si>
  <si>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</si>
  <si>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</si>
  <si>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</si>
  <si>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</si>
  <si>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</si>
  <si>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</si>
  <si>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</si>
  <si>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</si>
  <si>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</si>
  <si>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</si>
  <si>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</si>
  <si>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</si>
  <si>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</si>
  <si>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</si>
  <si>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</si>
  <si>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</si>
  <si>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</si>
  <si>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</si>
  <si>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</si>
  <si>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</si>
  <si>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</si>
  <si>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</si>
  <si>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</si>
  <si>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</si>
  <si>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</si>
  <si>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</si>
  <si>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</si>
  <si>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</si>
  <si>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</si>
  <si>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</si>
  <si>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</si>
  <si>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</si>
  <si>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</si>
  <si>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</si>
  <si>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</si>
  <si>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</si>
  <si>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</si>
  <si>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</si>
  <si>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</si>
  <si>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</si>
  <si>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</si>
  <si>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</si>
  <si>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</si>
  <si>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</si>
  <si>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</si>
  <si>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</si>
  <si>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</si>
  <si>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</si>
  <si>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</si>
  <si>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</si>
  <si>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</si>
  <si>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</si>
  <si>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</si>
  <si>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</si>
  <si>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</si>
  <si>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</si>
  <si>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</si>
  <si>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</si>
  <si>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</si>
  <si>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</si>
  <si>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</si>
  <si>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</si>
  <si>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</si>
  <si>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</si>
  <si>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</si>
  <si>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</si>
  <si>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</si>
  <si>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</si>
  <si>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</si>
  <si>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</si>
  <si>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</si>
  <si>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</si>
  <si>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</si>
  <si>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</si>
  <si>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</si>
  <si>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</si>
  <si>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</si>
  <si>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</si>
  <si>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</si>
  <si>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</si>
  <si>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</si>
  <si>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</si>
  <si>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</si>
  <si>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</si>
  <si>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</si>
  <si>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</si>
  <si>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</si>
  <si>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</si>
  <si>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</si>
  <si>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</si>
  <si>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</si>
  <si>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</si>
  <si>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</si>
  <si>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</si>
  <si>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</si>
  <si>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</si>
  <si>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</si>
  <si>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</si>
  <si>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</si>
  <si>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</si>
  <si>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</si>
  <si>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</si>
  <si>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</si>
  <si>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</si>
  <si>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</si>
  <si>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</si>
  <si>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</si>
  <si>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</si>
  <si>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</si>
  <si>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</si>
  <si>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</si>
  <si>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</si>
  <si>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</si>
  <si>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</si>
  <si>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</si>
  <si>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</si>
  <si>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</si>
  <si>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</si>
  <si>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</si>
  <si>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</si>
  <si>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</si>
  <si>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</si>
  <si>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</si>
  <si>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</si>
  <si>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</si>
  <si>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</si>
  <si>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</si>
  <si>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</si>
  <si>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</si>
  <si>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</si>
  <si>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</si>
  <si>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</si>
  <si>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</si>
  <si>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</si>
  <si>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</si>
  <si>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</si>
  <si>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</si>
  <si>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</si>
  <si>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</si>
  <si>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</si>
  <si>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</si>
  <si>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</si>
  <si>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</si>
  <si>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</si>
  <si>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</si>
  <si>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</si>
  <si>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</si>
  <si>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</si>
  <si>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</si>
  <si>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</si>
  <si>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</si>
  <si>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</si>
  <si>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</si>
  <si>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</si>
  <si>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</si>
  <si>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</si>
  <si>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</si>
  <si>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</si>
  <si>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</si>
  <si>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</si>
  <si>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</si>
  <si>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</si>
  <si>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</si>
  <si>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</si>
  <si>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</si>
  <si>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</si>
  <si>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</si>
  <si>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</si>
  <si>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</si>
  <si>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</si>
  <si>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</si>
  <si>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</si>
  <si>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</si>
  <si>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</si>
  <si>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</si>
  <si>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</si>
  <si>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</si>
  <si>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</si>
  <si>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</si>
  <si>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</si>
  <si>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</si>
  <si>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</si>
  <si>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</si>
  <si>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</si>
  <si>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</si>
  <si>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</si>
  <si>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</si>
  <si>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</si>
  <si>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</si>
  <si>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</si>
  <si>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</si>
  <si>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</si>
  <si>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</si>
  <si>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</si>
  <si>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</si>
  <si>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</si>
  <si>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</si>
  <si>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</si>
  <si>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</si>
  <si>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</si>
  <si>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</si>
  <si>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</si>
  <si>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</si>
  <si>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</si>
  <si>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</si>
  <si>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</si>
  <si>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</si>
  <si>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</si>
  <si>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</si>
  <si>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</si>
  <si>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</si>
  <si>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</si>
  <si>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</si>
  <si>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</si>
  <si>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</si>
  <si>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</si>
  <si>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</si>
  <si>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</si>
  <si>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</si>
  <si>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</si>
  <si>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</si>
  <si>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</si>
  <si>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</si>
  <si>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</si>
  <si>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</si>
  <si>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</si>
  <si>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</si>
  <si>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</si>
  <si>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</si>
  <si>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</si>
  <si>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</si>
  <si>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</si>
  <si>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</si>
  <si>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</si>
  <si>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</si>
  <si>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</si>
  <si>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</si>
  <si>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</si>
  <si>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</si>
  <si>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</si>
  <si>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</si>
  <si>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</si>
  <si>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</si>
  <si>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</si>
  <si>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</si>
  <si>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</si>
  <si>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</si>
  <si>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</si>
  <si>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</si>
  <si>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</si>
  <si>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</si>
  <si>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</si>
  <si>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</si>
  <si>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</si>
  <si>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</si>
  <si>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</si>
  <si>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</si>
  <si>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</si>
  <si>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</si>
  <si>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</si>
  <si>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</si>
  <si>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</si>
  <si>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</si>
  <si>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</si>
  <si>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</si>
  <si>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</si>
  <si>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</si>
  <si>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</si>
  <si>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</si>
  <si>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</si>
  <si>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</si>
  <si>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</si>
  <si>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</si>
  <si>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</si>
  <si>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</si>
  <si>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</si>
  <si>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</si>
  <si>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</si>
  <si>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</si>
  <si>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</si>
  <si>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</si>
  <si>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</si>
  <si>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</si>
  <si>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</si>
  <si>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</si>
  <si>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</si>
  <si>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</si>
  <si>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</si>
  <si>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</si>
  <si>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</si>
  <si>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</si>
  <si>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</si>
  <si>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</si>
  <si>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</si>
  <si>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</si>
  <si>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</si>
  <si>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</si>
  <si>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</si>
  <si>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</si>
  <si>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</si>
  <si>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</si>
  <si>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</si>
  <si>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</si>
  <si>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</si>
  <si>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</si>
  <si>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</si>
  <si>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</si>
  <si>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</si>
  <si>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</si>
  <si>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</si>
  <si>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</si>
  <si>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</si>
  <si>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</si>
  <si>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</si>
  <si>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</si>
  <si>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</si>
  <si>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</si>
  <si>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</si>
  <si>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</si>
  <si>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</si>
  <si>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</si>
  <si>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</si>
  <si>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</si>
  <si>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</si>
  <si>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</si>
  <si>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</si>
  <si>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</si>
  <si>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</si>
  <si>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</si>
  <si>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</si>
  <si>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</si>
  <si>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</si>
  <si>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</si>
  <si>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</si>
  <si>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</si>
  <si>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</si>
  <si>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</si>
  <si>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</si>
  <si>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</si>
  <si>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</si>
  <si>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</si>
  <si>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</si>
  <si>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</si>
  <si>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</si>
  <si>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</si>
  <si>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</si>
  <si>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</si>
  <si>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</si>
  <si>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</si>
  <si>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</si>
  <si>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</si>
  <si>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</si>
  <si>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</si>
  <si>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</si>
  <si>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</si>
  <si>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</si>
  <si>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</si>
  <si>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</si>
  <si>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</si>
  <si>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</si>
  <si>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</si>
  <si>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</si>
  <si>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</si>
  <si>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</si>
  <si>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</si>
  <si>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</si>
  <si>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</si>
  <si>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</si>
  <si>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</si>
  <si>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</si>
  <si>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</si>
  <si>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</si>
  <si>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</si>
  <si>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</si>
  <si>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</si>
  <si>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</si>
  <si>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</si>
  <si>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</si>
  <si>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</si>
  <si>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</si>
  <si>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</si>
  <si>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</si>
  <si>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</si>
  <si>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</si>
  <si>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</si>
  <si>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</si>
  <si>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</si>
  <si>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</si>
  <si>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</si>
  <si>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</si>
  <si>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</si>
  <si>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</si>
  <si>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</si>
  <si>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</si>
  <si>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</si>
  <si>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</si>
  <si>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</si>
  <si>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</si>
  <si>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</si>
  <si>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</si>
  <si>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</si>
  <si>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</si>
  <si>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</si>
  <si>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</si>
  <si>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</si>
  <si>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</si>
  <si>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</si>
  <si>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</si>
  <si>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</si>
  <si>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</si>
  <si>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</si>
  <si>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</si>
  <si>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</si>
  <si>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</si>
  <si>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</si>
  <si>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</si>
  <si>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</si>
  <si>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</si>
  <si>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</si>
  <si>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</si>
  <si>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</si>
  <si>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</si>
  <si>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</si>
  <si>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</si>
  <si>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</si>
  <si>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</si>
  <si>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</si>
  <si>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</si>
  <si>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</si>
  <si>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</si>
  <si>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</si>
  <si>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</si>
  <si>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</si>
  <si>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</si>
  <si>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</si>
  <si>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</si>
  <si>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</si>
  <si>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</si>
  <si>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</si>
  <si>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</si>
  <si>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</si>
  <si>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</si>
  <si>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</si>
  <si>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</si>
  <si>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</si>
  <si>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</si>
  <si>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</si>
  <si>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</si>
  <si>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</si>
  <si>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</si>
  <si>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</si>
  <si>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</si>
  <si>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</si>
  <si>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</si>
  <si>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</si>
  <si>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</si>
  <si>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</si>
  <si>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</si>
  <si>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</si>
  <si>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</si>
  <si>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</si>
  <si>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</si>
  <si>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</si>
  <si>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</si>
  <si>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</si>
  <si>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</si>
  <si>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</si>
  <si>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</si>
  <si>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</si>
  <si>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</si>
  <si>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</si>
  <si>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</si>
  <si>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</si>
  <si>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</si>
  <si>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</si>
  <si>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</si>
  <si>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</si>
  <si>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</si>
  <si>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</si>
  <si>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</si>
  <si>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</si>
  <si>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</si>
  <si>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</si>
  <si>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</si>
  <si>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</si>
  <si>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</si>
  <si>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</si>
  <si>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</si>
  <si>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</si>
  <si>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</si>
  <si>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</si>
  <si>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</si>
  <si>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</si>
  <si>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</si>
  <si>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</si>
  <si>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</si>
  <si>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</si>
  <si>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</si>
  <si>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</si>
  <si>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</si>
  <si>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</si>
  <si>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</si>
  <si>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</si>
  <si>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</si>
  <si>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</si>
  <si>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</si>
  <si>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</si>
  <si>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</si>
  <si>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</si>
  <si>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</si>
  <si>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</si>
  <si>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</si>
  <si>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</si>
  <si>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</si>
  <si>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</si>
  <si>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</si>
  <si>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</si>
  <si>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</si>
  <si>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</si>
  <si>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</si>
  <si>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</si>
  <si>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</si>
  <si>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</si>
  <si>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</si>
  <si>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</si>
  <si>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</si>
  <si>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</si>
  <si>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</si>
  <si>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</si>
  <si>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</si>
  <si>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</si>
  <si>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</si>
  <si>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</si>
  <si>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</si>
  <si>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</si>
  <si>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</si>
  <si>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</si>
  <si>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</si>
  <si>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</si>
  <si>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</si>
  <si>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</si>
  <si>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</si>
  <si>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</si>
  <si>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</si>
  <si>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</si>
  <si>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</si>
  <si>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</si>
  <si>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</si>
  <si>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</si>
  <si>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</si>
  <si>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</si>
  <si>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</si>
  <si>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</si>
  <si>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</si>
  <si>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</si>
  <si>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</si>
  <si>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</si>
  <si>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</si>
  <si>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</si>
  <si>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</si>
  <si>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</si>
  <si>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</si>
  <si>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</si>
  <si>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</si>
  <si>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</si>
  <si>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</si>
  <si>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</si>
  <si>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</si>
  <si>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</si>
  <si>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</si>
  <si>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</si>
  <si>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</si>
  <si>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</si>
  <si>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</si>
  <si>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</si>
  <si>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</si>
  <si>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</si>
  <si>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</si>
  <si>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</si>
  <si>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</si>
  <si>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</si>
  <si>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</si>
  <si>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</si>
  <si>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</si>
  <si>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</si>
  <si>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</si>
  <si>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</si>
  <si>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</si>
  <si>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</si>
  <si>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</si>
  <si>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</si>
  <si>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</si>
  <si>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</si>
  <si>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</si>
  <si>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</si>
  <si>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</si>
  <si>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</si>
  <si>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</si>
  <si>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</si>
  <si>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</si>
  <si>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</si>
  <si>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</si>
  <si>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</si>
  <si>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</si>
  <si>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</si>
  <si>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</si>
  <si>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</si>
  <si>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</si>
  <si>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</si>
  <si>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</si>
  <si>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</si>
  <si>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</si>
  <si>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</si>
  <si>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</si>
  <si>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</si>
  <si>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</si>
  <si>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</si>
  <si>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</si>
  <si>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</si>
  <si>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</si>
  <si>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</si>
  <si>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</si>
  <si>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</si>
  <si>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</si>
  <si>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</si>
  <si>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</si>
  <si>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</si>
  <si>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</si>
  <si>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</si>
  <si>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</si>
  <si>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</si>
  <si>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</si>
  <si>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</si>
  <si>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</si>
  <si>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</si>
  <si>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</si>
  <si>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</si>
  <si>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</si>
  <si>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</si>
  <si>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</si>
  <si>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</si>
  <si>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</si>
  <si>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</si>
  <si>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</si>
  <si>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</si>
  <si>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</si>
  <si>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</si>
  <si>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</si>
  <si>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</si>
  <si>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</si>
  <si>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</si>
  <si>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</si>
  <si>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</si>
  <si>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</si>
  <si>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</si>
  <si>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</si>
  <si>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</si>
  <si>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</si>
  <si>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</si>
  <si>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</si>
  <si>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</si>
  <si>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</si>
  <si>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</si>
  <si>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</si>
  <si>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</si>
  <si>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</si>
  <si>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</si>
  <si>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</si>
  <si>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</si>
  <si>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</si>
  <si>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</si>
  <si>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</si>
  <si>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</si>
  <si>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</si>
  <si>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</si>
  <si>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</si>
  <si>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</si>
  <si>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</si>
  <si>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</si>
  <si>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</si>
  <si>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</si>
  <si>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</si>
  <si>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</si>
  <si>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</si>
  <si>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</si>
  <si>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</si>
  <si>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</si>
  <si>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</si>
  <si>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</si>
  <si>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</si>
  <si>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</si>
  <si>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</si>
  <si>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</si>
  <si>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</si>
  <si>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</si>
  <si>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</si>
  <si>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</si>
  <si>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</si>
  <si>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</si>
  <si>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</si>
  <si>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</si>
  <si>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</si>
  <si>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</si>
  <si>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</si>
  <si>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</si>
  <si>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</si>
  <si>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</si>
  <si>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</si>
  <si>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</si>
  <si>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</si>
  <si>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</si>
  <si>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</si>
  <si>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</si>
  <si>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</si>
  <si>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</si>
  <si>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</si>
  <si>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</si>
  <si>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</si>
  <si>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</si>
  <si>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</si>
  <si>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</si>
  <si>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</si>
  <si>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</si>
  <si>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</si>
  <si>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</si>
  <si>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</si>
  <si>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</si>
  <si>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</si>
  <si>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</si>
  <si>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</si>
  <si>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</si>
  <si>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</si>
  <si>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</si>
  <si>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</si>
  <si>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</si>
  <si>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</si>
  <si>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</si>
  <si>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</si>
  <si>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</si>
  <si>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</si>
  <si>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</si>
  <si>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</si>
  <si>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</si>
  <si>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</si>
  <si>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</si>
  <si>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</si>
  <si>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</si>
  <si>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</si>
  <si>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</si>
  <si>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</si>
  <si>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</si>
  <si>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</si>
  <si>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</si>
  <si>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</si>
  <si>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</si>
  <si>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</si>
  <si>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</si>
  <si>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</si>
  <si>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</si>
  <si>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</si>
  <si>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</si>
  <si>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</si>
  <si>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</si>
  <si>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</si>
  <si>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</si>
  <si>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</si>
  <si>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</si>
  <si>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</si>
  <si>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</si>
  <si>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</si>
  <si>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</si>
  <si>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</si>
  <si>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</si>
  <si>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</si>
  <si>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</si>
  <si>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</si>
  <si>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</si>
  <si>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</si>
  <si>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</si>
  <si>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</si>
  <si>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</si>
  <si>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</si>
  <si>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</si>
  <si>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</si>
  <si>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</si>
  <si>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</si>
  <si>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</si>
  <si>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</si>
  <si>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</si>
  <si>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</si>
  <si>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</si>
  <si>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</si>
  <si>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</si>
  <si>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</si>
  <si>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</si>
  <si>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</si>
  <si>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</si>
  <si>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</si>
  <si>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</si>
  <si>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</si>
  <si>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</si>
  <si>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</si>
  <si>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</si>
  <si>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</si>
  <si>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</si>
  <si>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</si>
  <si>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</si>
  <si>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</si>
  <si>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</si>
  <si>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</si>
  <si>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</si>
  <si>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</si>
  <si>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</si>
  <si>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</si>
  <si>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</si>
  <si>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</si>
  <si>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</si>
  <si>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</si>
  <si>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</si>
  <si>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</si>
  <si>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</si>
  <si>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</si>
  <si>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</si>
  <si>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</si>
  <si>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</si>
  <si>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</si>
  <si>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</si>
  <si>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</si>
  <si>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</si>
  <si>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</si>
  <si>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</si>
  <si>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</si>
  <si>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</si>
  <si>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</si>
  <si>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</si>
  <si>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</si>
  <si>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</si>
  <si>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</si>
  <si>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</si>
  <si>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</si>
  <si>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</si>
  <si>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</si>
  <si>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</si>
  <si>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</si>
  <si>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</si>
  <si>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</si>
  <si>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</si>
  <si>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</si>
  <si>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</si>
  <si>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</si>
  <si>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</si>
  <si>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</si>
  <si>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</si>
  <si>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</si>
  <si>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</si>
  <si>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</si>
  <si>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</si>
  <si>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</si>
  <si>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</si>
  <si>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</si>
  <si>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</si>
  <si>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</si>
  <si>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</si>
  <si>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</si>
  <si>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</si>
  <si>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</si>
  <si>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</si>
  <si>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</si>
  <si>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</si>
  <si>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</si>
  <si>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</si>
  <si>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</si>
  <si>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</si>
  <si>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</si>
  <si>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</si>
  <si>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</si>
  <si>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</si>
  <si>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</si>
  <si>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</si>
  <si>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</si>
  <si>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</si>
  <si>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</si>
  <si>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</si>
  <si>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</si>
  <si>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</si>
  <si>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</si>
  <si>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</si>
  <si>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</si>
  <si>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</si>
  <si>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</si>
  <si>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</si>
  <si>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</si>
  <si>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</si>
  <si>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</si>
  <si>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</si>
  <si>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</si>
  <si>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</si>
  <si>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</si>
  <si>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</si>
  <si>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</si>
  <si>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</si>
  <si>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</si>
  <si>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</si>
  <si>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</si>
  <si>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</si>
  <si>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</si>
  <si>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</si>
  <si>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</si>
  <si>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</si>
  <si>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</si>
  <si>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</si>
  <si>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</si>
  <si>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</si>
  <si>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</si>
  <si>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</si>
  <si>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</si>
  <si>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</si>
  <si>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</si>
  <si>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</si>
  <si>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</si>
  <si>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</si>
  <si>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</si>
  <si>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</si>
  <si>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</si>
  <si>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</si>
  <si>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</si>
  <si>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</si>
  <si>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</si>
  <si>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</si>
  <si>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</si>
  <si>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</si>
  <si>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</si>
  <si>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</si>
  <si>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</si>
  <si>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</si>
  <si>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</si>
  <si>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</si>
  <si>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</si>
  <si>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</si>
  <si>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</si>
  <si>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</si>
  <si>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</si>
  <si>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</si>
  <si>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</si>
  <si>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</si>
  <si>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</si>
  <si>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</si>
  <si>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</si>
  <si>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</si>
  <si>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</si>
  <si>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</si>
  <si>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</si>
  <si>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</si>
  <si>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</si>
  <si>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</si>
  <si>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</si>
  <si>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</si>
  <si>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</si>
  <si>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</si>
  <si>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</si>
  <si>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</si>
  <si>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</si>
  <si>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</si>
  <si>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</si>
  <si>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</si>
  <si>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</si>
  <si>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</si>
  <si>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</si>
  <si>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</si>
  <si>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</si>
  <si>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</si>
  <si>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</si>
  <si>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</si>
  <si>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</si>
  <si>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</si>
  <si>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</si>
  <si>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</si>
  <si>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</si>
  <si>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</si>
  <si>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</si>
  <si>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</si>
  <si>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</si>
  <si>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</si>
  <si>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</si>
  <si>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</si>
  <si>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</si>
  <si>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</si>
  <si>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</si>
  <si>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</si>
  <si>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</si>
  <si>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</si>
  <si>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</si>
  <si>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</si>
  <si>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</si>
  <si>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</si>
  <si>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</si>
  <si>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</si>
  <si>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</si>
  <si>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</si>
  <si>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</si>
  <si>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</si>
  <si>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</si>
  <si>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</si>
  <si>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</si>
  <si>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</si>
  <si>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</si>
  <si>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</si>
  <si>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</si>
  <si>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</si>
  <si>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</si>
  <si>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</si>
  <si>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</si>
  <si>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</si>
  <si>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</si>
  <si>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</si>
  <si>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</si>
  <si>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</si>
  <si>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</si>
  <si>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</si>
  <si>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</si>
  <si>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</si>
  <si>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</si>
  <si>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</si>
  <si>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</si>
  <si>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</si>
  <si>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</si>
  <si>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</si>
  <si>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</si>
  <si>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</si>
  <si>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</si>
  <si>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</si>
  <si>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</si>
  <si>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</si>
  <si>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</si>
  <si>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</si>
  <si>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</si>
  <si>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</si>
  <si>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</si>
  <si>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</si>
  <si>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</si>
  <si>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</si>
  <si>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</si>
  <si>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</si>
  <si>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</si>
  <si>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</si>
  <si>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</si>
  <si>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</si>
  <si>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</si>
  <si>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</si>
  <si>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</si>
  <si>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</si>
  <si>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</si>
  <si>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</si>
  <si>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</si>
  <si>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</si>
  <si>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</si>
  <si>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</si>
  <si>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</si>
  <si>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</si>
  <si>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</si>
  <si>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</si>
  <si>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</si>
  <si>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</si>
  <si>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</si>
  <si>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</si>
  <si>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</si>
  <si>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</si>
  <si>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</si>
  <si>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</si>
  <si>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</si>
  <si>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</si>
  <si>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</si>
  <si>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</si>
  <si>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</si>
  <si>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</si>
  <si>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</si>
  <si>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</si>
  <si>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</si>
  <si>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</si>
  <si>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</si>
  <si>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</si>
  <si>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</si>
  <si>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</si>
  <si>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</si>
  <si>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</si>
  <si>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</si>
  <si>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</si>
  <si>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</si>
  <si>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</si>
  <si>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</si>
  <si>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</si>
  <si>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</si>
  <si>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</si>
  <si>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</si>
  <si>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</si>
  <si>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</si>
  <si>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</si>
  <si>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</si>
  <si>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</si>
  <si>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</si>
  <si>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</si>
  <si>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</si>
  <si>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</si>
  <si>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</si>
  <si>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</si>
  <si>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</si>
  <si>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</si>
  <si>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</si>
  <si>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</si>
  <si>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</si>
  <si>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</si>
  <si>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</si>
  <si>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</si>
  <si>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</si>
  <si>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</si>
  <si>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</si>
  <si>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</si>
  <si>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</si>
  <si>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</si>
  <si>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</si>
  <si>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</si>
  <si>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</si>
  <si>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</si>
  <si>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</si>
  <si>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</si>
  <si>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</si>
  <si>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</si>
  <si>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</si>
  <si>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</si>
  <si>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</si>
  <si>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</si>
  <si>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</si>
  <si>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</si>
  <si>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</si>
  <si>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</si>
  <si>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</si>
  <si>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</si>
  <si>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</si>
  <si>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</si>
  <si>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</si>
  <si>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</si>
  <si>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</si>
  <si>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</si>
  <si>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</si>
  <si>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</si>
  <si>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</si>
  <si>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</si>
  <si>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</si>
  <si>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</si>
  <si>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</si>
  <si>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</si>
  <si>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</si>
  <si>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</si>
  <si>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</si>
  <si>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</si>
  <si>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</si>
  <si>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</si>
  <si>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</si>
  <si>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</si>
  <si>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</si>
  <si>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</si>
  <si>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</si>
  <si>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</si>
  <si>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</si>
  <si>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</si>
  <si>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</si>
  <si>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</si>
  <si>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</si>
  <si>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</si>
  <si>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</si>
  <si>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</si>
  <si>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</si>
  <si>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</si>
  <si>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</si>
  <si>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</si>
  <si>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</si>
  <si>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</si>
  <si>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</si>
  <si>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</si>
  <si>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</si>
  <si>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</si>
  <si>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</si>
  <si>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</si>
  <si>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</si>
  <si>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</si>
  <si>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</si>
  <si>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</si>
  <si>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</si>
  <si>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</si>
  <si>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</si>
  <si>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</si>
  <si>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</si>
  <si>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</si>
  <si>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</si>
  <si>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</si>
  <si>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</si>
  <si>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</si>
  <si>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</si>
  <si>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</si>
  <si>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</si>
  <si>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</si>
  <si>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</si>
  <si>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</si>
  <si>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</si>
  <si>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</si>
  <si>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</si>
  <si>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</si>
  <si>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</si>
  <si>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</si>
  <si>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</si>
  <si>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</si>
  <si>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</si>
  <si>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</si>
  <si>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</si>
  <si>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</si>
  <si>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</si>
  <si>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</si>
  <si>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</si>
  <si>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</si>
  <si>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</si>
  <si>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</si>
  <si>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</si>
  <si>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</si>
  <si>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</si>
  <si>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</si>
  <si>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</si>
  <si>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</si>
  <si>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</si>
  <si>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</si>
  <si>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</si>
  <si>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</si>
  <si>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</si>
  <si>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</si>
  <si>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</si>
  <si>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</si>
  <si>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</si>
  <si>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</si>
  <si>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</si>
  <si>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</si>
  <si>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</si>
  <si>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</si>
  <si>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</si>
  <si>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</si>
  <si>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</si>
  <si>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</si>
  <si>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</si>
  <si>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</si>
  <si>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</si>
  <si>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</si>
  <si>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</si>
  <si>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</si>
  <si>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</si>
  <si>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</si>
  <si>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</si>
  <si>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</si>
  <si>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</si>
  <si>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</si>
  <si>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</si>
  <si>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</si>
  <si>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</si>
  <si>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</si>
  <si>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</si>
  <si>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</si>
  <si>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</si>
  <si>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</si>
  <si>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</si>
  <si>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</si>
  <si>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</si>
  <si>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</si>
  <si>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</si>
  <si>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</si>
  <si>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</si>
  <si>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</si>
  <si>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</si>
  <si>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</si>
  <si>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</si>
  <si>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</si>
  <si>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</si>
  <si>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</si>
  <si>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</si>
  <si>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</si>
  <si>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</si>
  <si>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</si>
  <si>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</si>
  <si>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</si>
  <si>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</si>
  <si>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</si>
  <si>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</si>
  <si>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</si>
  <si>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</si>
  <si>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</si>
  <si>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</si>
  <si>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</si>
  <si>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</si>
  <si>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</si>
  <si>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</si>
  <si>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</si>
  <si>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</si>
  <si>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</si>
  <si>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</si>
  <si>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</si>
  <si>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</si>
  <si>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</si>
  <si>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</si>
  <si>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</si>
  <si>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</si>
  <si>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</si>
  <si>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</si>
  <si>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</si>
  <si>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</si>
  <si>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</si>
  <si>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</si>
  <si>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</si>
  <si>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</si>
  <si>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</si>
  <si>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</si>
  <si>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</si>
  <si>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</si>
  <si>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</si>
  <si>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</si>
  <si>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</si>
  <si>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</si>
  <si>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</si>
  <si>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</si>
  <si>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</si>
  <si>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</si>
  <si>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</si>
  <si>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</si>
  <si>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</si>
  <si>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</si>
  <si>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</si>
  <si>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</si>
  <si>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</si>
  <si>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</si>
  <si>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</si>
  <si>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</si>
  <si>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</si>
  <si>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</si>
  <si>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</si>
  <si>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</si>
  <si>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</si>
  <si>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</si>
  <si>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</si>
  <si>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</si>
  <si>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</si>
  <si>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</si>
  <si>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</si>
  <si>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</si>
  <si>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</si>
  <si>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</si>
  <si>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</si>
  <si>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</si>
  <si>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</si>
  <si>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</si>
  <si>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</si>
  <si>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</si>
  <si>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</si>
  <si>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</si>
  <si>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</si>
  <si>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</si>
  <si>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</si>
  <si>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</si>
  <si>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</si>
  <si>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</si>
  <si>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</si>
  <si>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</si>
  <si>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</si>
  <si>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</si>
  <si>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</si>
  <si>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</si>
  <si>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</si>
  <si>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</si>
  <si>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</si>
  <si>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</si>
  <si>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</si>
  <si>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</si>
  <si>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</si>
  <si>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</si>
  <si>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</si>
  <si>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</si>
  <si>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</si>
  <si>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</si>
  <si>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</si>
  <si>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</si>
  <si>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</si>
  <si>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</si>
  <si>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</si>
  <si>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</si>
  <si>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</si>
  <si>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</si>
  <si>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</si>
  <si>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</si>
  <si>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</si>
  <si>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</si>
  <si>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</si>
  <si>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</si>
  <si>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</si>
  <si>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</si>
  <si>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</si>
  <si>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</si>
  <si>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</si>
  <si>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</si>
  <si>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</si>
  <si>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</si>
  <si>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</si>
  <si>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</si>
  <si>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</si>
  <si>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</si>
  <si>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</si>
  <si>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</si>
  <si>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</si>
  <si>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</si>
  <si>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</si>
  <si>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</si>
  <si>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</si>
  <si>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</si>
  <si>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</si>
  <si>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</si>
  <si>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</si>
  <si>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</si>
  <si>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</si>
  <si>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</si>
  <si>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</si>
  <si>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</si>
  <si>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</si>
  <si>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</si>
  <si>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</si>
  <si>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</si>
  <si>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</si>
  <si>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</si>
  <si>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</si>
  <si>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</si>
  <si>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</si>
  <si>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</si>
  <si>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</si>
  <si>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</si>
  <si>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</si>
  <si>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</si>
  <si>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</si>
  <si>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</si>
  <si>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</si>
  <si>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</si>
  <si>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</si>
  <si>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</si>
  <si>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</si>
  <si>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</si>
  <si>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</si>
  <si>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</si>
  <si>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</si>
  <si>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</si>
  <si>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</si>
  <si>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</si>
  <si>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</si>
  <si>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</si>
  <si>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</si>
  <si>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</si>
  <si>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</si>
  <si>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</si>
  <si>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</si>
  <si>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</si>
  <si>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</si>
  <si>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</si>
  <si>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</si>
  <si>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</si>
  <si>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</si>
  <si>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</si>
  <si>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</si>
  <si>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</si>
  <si>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</si>
  <si>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</si>
  <si>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</si>
  <si>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</si>
  <si>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</si>
  <si>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</si>
  <si>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</si>
  <si>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</si>
  <si>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</si>
  <si>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</si>
  <si>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</si>
  <si>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</si>
  <si>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</si>
  <si>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</si>
  <si>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</si>
  <si>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</si>
  <si>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</si>
  <si>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</si>
  <si>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</si>
  <si>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</si>
  <si>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</si>
  <si>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</si>
  <si>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</si>
  <si>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</si>
  <si>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</si>
  <si>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</si>
  <si>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</si>
  <si>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</si>
  <si>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</si>
  <si>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</si>
  <si>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</si>
  <si>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</si>
  <si>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</si>
  <si>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</si>
  <si>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</si>
  <si>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</si>
  <si>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</si>
  <si>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</si>
  <si>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</si>
  <si>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</si>
  <si>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</si>
  <si>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</si>
  <si>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</si>
  <si>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</si>
  <si>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</si>
  <si>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</si>
  <si>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</si>
  <si>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</si>
  <si>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</si>
  <si>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</si>
  <si>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</si>
  <si>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</si>
  <si>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</si>
  <si>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</si>
  <si>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</si>
  <si>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</si>
  <si>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</si>
  <si>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</si>
  <si>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</si>
  <si>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</si>
  <si>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</si>
  <si>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</si>
  <si>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</si>
  <si>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</si>
  <si>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</si>
  <si>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</si>
  <si>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</si>
  <si>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</si>
  <si>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</si>
  <si>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</si>
  <si>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</si>
  <si>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</si>
  <si>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</si>
  <si>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</si>
  <si>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</si>
  <si>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</si>
  <si>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</si>
  <si>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</si>
  <si>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</si>
  <si>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</si>
  <si>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</si>
  <si>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</si>
  <si>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</si>
  <si>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</si>
  <si>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</si>
  <si>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</si>
  <si>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</si>
  <si>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</si>
  <si>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</si>
  <si>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</si>
  <si>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</si>
  <si>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</si>
  <si>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</si>
  <si>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</si>
  <si>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</si>
  <si>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</si>
  <si>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</si>
  <si>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</si>
  <si>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</si>
  <si>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</si>
  <si>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</si>
  <si>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</si>
  <si>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</si>
  <si>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</si>
  <si>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</si>
  <si>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</si>
  <si>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</si>
  <si>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</si>
  <si>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</si>
  <si>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</si>
  <si>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</si>
  <si>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</si>
  <si>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</si>
  <si>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</si>
  <si>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</si>
  <si>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</si>
  <si>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</si>
  <si>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</si>
  <si>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</si>
  <si>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</si>
  <si>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</si>
  <si>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</si>
  <si>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</si>
  <si>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</si>
  <si>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</si>
  <si>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</si>
  <si>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</si>
  <si>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</si>
  <si>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</si>
  <si>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</si>
  <si>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</si>
  <si>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</si>
  <si>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</si>
  <si>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</si>
  <si>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</si>
  <si>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</si>
  <si>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</si>
  <si>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</si>
  <si>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</si>
  <si>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</si>
  <si>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</si>
  <si>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</si>
  <si>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</si>
  <si>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</si>
  <si>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</si>
  <si>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</si>
  <si>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</si>
  <si>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</si>
  <si>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</si>
  <si>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</si>
  <si>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</si>
  <si>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</si>
  <si>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</si>
  <si>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</si>
  <si>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</si>
  <si>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</si>
  <si>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</si>
  <si>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</si>
  <si>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</si>
  <si>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</si>
  <si>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</si>
  <si>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</si>
  <si>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</si>
  <si>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</si>
  <si>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</si>
  <si>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</si>
  <si>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</si>
  <si>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</si>
  <si>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</si>
  <si>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</si>
  <si>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</si>
  <si>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</si>
  <si>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</si>
  <si>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</si>
  <si>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</si>
  <si>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</si>
  <si>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</si>
  <si>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</si>
  <si>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</si>
  <si>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</si>
  <si>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</si>
  <si>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</si>
  <si>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</si>
  <si>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</si>
  <si>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</si>
  <si>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</si>
  <si>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</si>
  <si>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</si>
  <si>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</si>
  <si>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</si>
  <si>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</si>
  <si>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</si>
  <si>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</si>
  <si>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</si>
  <si>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</si>
  <si>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</si>
  <si>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</si>
  <si>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</si>
  <si>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</si>
  <si>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</si>
  <si>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</si>
  <si>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</si>
  <si>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</si>
  <si>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</si>
  <si>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</si>
  <si>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</si>
  <si>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</si>
  <si>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</si>
  <si>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</si>
  <si>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</si>
  <si>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</si>
  <si>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</si>
  <si>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</si>
  <si>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</si>
  <si>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</si>
  <si>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</si>
  <si>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</si>
  <si>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</si>
  <si>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</si>
  <si>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</si>
  <si>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</si>
  <si>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</si>
  <si>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</si>
  <si>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</si>
  <si>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</si>
  <si>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</si>
  <si>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</si>
  <si>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</si>
  <si>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</si>
  <si>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</si>
  <si>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</si>
  <si>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</si>
  <si>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</si>
  <si>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</si>
  <si>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</si>
  <si>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</si>
  <si>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</si>
  <si>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</si>
  <si>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</si>
  <si>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</si>
  <si>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</si>
  <si>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</si>
  <si>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</si>
  <si>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</si>
  <si>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</si>
  <si>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</si>
  <si>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</si>
  <si>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</si>
  <si>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</si>
  <si>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</si>
  <si>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</si>
  <si>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</si>
  <si>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</si>
  <si>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</si>
  <si>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</si>
  <si>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</si>
  <si>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</si>
  <si>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</si>
  <si>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</si>
  <si>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</si>
  <si>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</si>
  <si>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</si>
  <si>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</si>
  <si>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</si>
  <si>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</si>
  <si>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</si>
  <si>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</si>
  <si>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</si>
  <si>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</si>
  <si>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</si>
  <si>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</si>
  <si>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</si>
  <si>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</si>
  <si>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</si>
  <si>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</si>
  <si>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</si>
  <si>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</si>
  <si>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</si>
  <si>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</si>
  <si>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</si>
  <si>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</si>
  <si>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</si>
  <si>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</si>
  <si>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</si>
  <si>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</si>
  <si>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</si>
  <si>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</si>
  <si>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</si>
  <si>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</si>
  <si>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</si>
  <si>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</si>
  <si>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</si>
  <si>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</si>
  <si>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</si>
  <si>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</si>
  <si>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</si>
  <si>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</si>
  <si>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</si>
  <si>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</si>
  <si>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</si>
  <si>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</si>
  <si>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</si>
  <si>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</si>
  <si>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</si>
  <si>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</si>
  <si>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</si>
  <si>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</si>
  <si>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</si>
  <si>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</si>
  <si>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</si>
  <si>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</si>
  <si>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</si>
  <si>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</si>
  <si>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</si>
  <si>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</si>
  <si>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</si>
  <si>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</si>
  <si>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</si>
  <si>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</si>
  <si>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</si>
  <si>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</si>
  <si>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</si>
  <si>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</si>
  <si>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</si>
  <si>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</si>
  <si>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</si>
  <si>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</si>
  <si>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</si>
  <si>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</si>
  <si>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</si>
  <si>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</si>
  <si>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</si>
  <si>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</si>
  <si>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</si>
  <si>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</si>
  <si>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</si>
  <si>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</si>
  <si>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</si>
  <si>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</si>
  <si>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</si>
  <si>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</si>
  <si>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</si>
  <si>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</si>
  <si>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</si>
  <si>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</si>
  <si>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</si>
  <si>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</si>
  <si>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</si>
  <si>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</si>
  <si>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</si>
  <si>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</si>
  <si>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</si>
  <si>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</si>
  <si>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</si>
  <si>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</si>
  <si>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</si>
  <si>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</si>
  <si>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</si>
  <si>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</si>
  <si>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</si>
  <si>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</si>
  <si>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</si>
  <si>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</si>
  <si>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</si>
  <si>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</si>
  <si>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</si>
  <si>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</si>
  <si>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</si>
  <si>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</si>
  <si>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</si>
  <si>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</si>
  <si>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</si>
  <si>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</si>
  <si>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</si>
  <si>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</si>
  <si>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</si>
  <si>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</si>
  <si>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</si>
  <si>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</si>
  <si>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</si>
  <si>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</si>
  <si>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</si>
  <si>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</si>
  <si>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</si>
  <si>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</si>
  <si>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</si>
  <si>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</si>
  <si>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</si>
  <si>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</si>
  <si>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</si>
  <si>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</si>
  <si>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</si>
  <si>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</si>
  <si>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</si>
  <si>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</si>
  <si>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</si>
  <si>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</si>
  <si>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</si>
  <si>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</si>
  <si>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</si>
  <si>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</si>
  <si>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</si>
  <si>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</si>
  <si>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</si>
  <si>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</si>
  <si>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</si>
  <si>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</si>
  <si>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</si>
  <si>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</si>
  <si>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</si>
  <si>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</si>
  <si>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</si>
  <si>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</si>
  <si>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</si>
  <si>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</si>
  <si>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</si>
  <si>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</si>
  <si>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</si>
  <si>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</si>
  <si>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</si>
  <si>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</si>
  <si>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</si>
  <si>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</si>
  <si>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</si>
  <si>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</si>
  <si>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</si>
  <si>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</si>
  <si>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</si>
  <si>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</si>
  <si>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</si>
  <si>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</si>
  <si>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</si>
  <si>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</si>
  <si>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</si>
  <si>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</si>
  <si>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</si>
  <si>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</si>
  <si>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</si>
  <si>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</si>
  <si>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</si>
  <si>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</si>
  <si>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</si>
  <si>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</si>
  <si>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</si>
  <si>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</si>
  <si>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</si>
  <si>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</si>
  <si>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</si>
  <si>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</si>
  <si>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</si>
  <si>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</si>
  <si>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</si>
  <si>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</si>
  <si>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</si>
  <si>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</si>
  <si>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</si>
  <si>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</si>
  <si>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</si>
  <si>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</si>
  <si>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</si>
  <si>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</si>
  <si>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</si>
  <si>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</si>
  <si>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</si>
  <si>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</si>
  <si>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</si>
  <si>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</si>
  <si>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</si>
  <si>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</si>
  <si>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</si>
  <si>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</si>
  <si>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</si>
  <si>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</si>
  <si>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</si>
  <si>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</si>
  <si>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</si>
  <si>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</si>
  <si>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</si>
  <si>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</si>
  <si>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</si>
  <si>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</si>
  <si>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</si>
  <si>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</si>
  <si>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</si>
  <si>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</si>
  <si>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</si>
  <si>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</si>
  <si>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</si>
  <si>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</si>
  <si>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</si>
  <si>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</si>
  <si>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</si>
  <si>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</si>
  <si>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</si>
  <si>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</si>
  <si>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</si>
  <si>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</si>
  <si>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</si>
  <si>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</si>
  <si>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</si>
  <si>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</si>
  <si>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</si>
  <si>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</si>
  <si>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</si>
  <si>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</si>
  <si>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</si>
  <si>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</si>
  <si>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</si>
  <si>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</si>
  <si>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</si>
  <si>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</si>
  <si>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</si>
  <si>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</si>
  <si>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</si>
  <si>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</si>
  <si>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</si>
  <si>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</si>
  <si>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</si>
  <si>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</si>
  <si>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</si>
  <si>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</si>
  <si>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</si>
  <si>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</si>
  <si>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</si>
  <si>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</si>
  <si>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</si>
  <si>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</si>
  <si>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</si>
  <si>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</si>
  <si>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</si>
  <si>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</si>
  <si>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</si>
  <si>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</si>
  <si>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</si>
  <si>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</si>
  <si>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</si>
  <si>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</si>
  <si>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</si>
  <si>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</si>
  <si>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</si>
  <si>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</si>
  <si>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</si>
  <si>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</si>
  <si>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</si>
  <si>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</si>
  <si>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</si>
  <si>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</si>
  <si>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</si>
  <si>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</si>
  <si>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</si>
  <si>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</si>
  <si>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</si>
  <si>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</si>
  <si>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</si>
  <si>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</si>
  <si>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</si>
  <si>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</si>
  <si>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</si>
  <si>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</si>
  <si>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</si>
  <si>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</si>
  <si>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</si>
  <si>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</si>
  <si>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</si>
  <si>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</si>
  <si>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</si>
  <si>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</si>
  <si>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</si>
  <si>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</si>
  <si>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</si>
  <si>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</si>
  <si>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</si>
  <si>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</si>
  <si>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</si>
  <si>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</si>
  <si>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</si>
  <si>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</si>
  <si>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</si>
  <si>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</si>
  <si>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</si>
  <si>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</si>
  <si>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</si>
  <si>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</si>
  <si>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</si>
  <si>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</si>
  <si>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</si>
  <si>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</si>
  <si>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</si>
  <si>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</si>
  <si>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</si>
  <si>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</si>
  <si>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</si>
  <si>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</si>
  <si>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</si>
  <si>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</si>
  <si>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</si>
  <si>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</si>
  <si>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</si>
  <si>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</si>
  <si>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</si>
  <si>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</si>
  <si>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</si>
  <si>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</si>
  <si>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</si>
  <si>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</si>
  <si>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</si>
  <si>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</si>
  <si>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</si>
  <si>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</si>
  <si>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</si>
  <si>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</si>
  <si>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</si>
  <si>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</si>
  <si>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</si>
  <si>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</si>
  <si>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</si>
  <si>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</si>
  <si>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</si>
  <si>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</si>
  <si>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</si>
  <si>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</si>
  <si>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</si>
  <si>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</si>
  <si>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</si>
  <si>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</si>
  <si>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</si>
  <si>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</si>
  <si>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</si>
  <si>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</si>
  <si>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</si>
  <si>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</si>
  <si>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</si>
  <si>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</si>
  <si>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</si>
  <si>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</si>
  <si>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</si>
  <si>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</si>
  <si>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</si>
  <si>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</si>
  <si>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</si>
  <si>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</si>
  <si>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</si>
  <si>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</si>
  <si>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</si>
  <si>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</si>
  <si>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</si>
  <si>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</si>
  <si>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</si>
  <si>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</si>
  <si>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</si>
  <si>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</si>
  <si>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</si>
  <si>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</si>
  <si>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</si>
  <si>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</si>
  <si>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</si>
  <si>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</si>
  <si>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</si>
  <si>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</si>
  <si>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</si>
  <si>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</si>
  <si>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</si>
  <si>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</si>
  <si>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</si>
  <si>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</si>
  <si>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</si>
  <si>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</si>
  <si>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</si>
  <si>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</si>
  <si>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</si>
  <si>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</si>
  <si>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</si>
  <si>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</si>
  <si>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</si>
  <si>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</si>
  <si>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</si>
  <si>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</si>
  <si>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</si>
  <si>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</si>
  <si>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</si>
  <si>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</si>
  <si>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</si>
  <si>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</si>
  <si>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</si>
  <si>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</si>
  <si>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</si>
  <si>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</si>
  <si>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</si>
  <si>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</si>
  <si>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</si>
  <si>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</si>
  <si>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</si>
  <si>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</si>
  <si>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</si>
  <si>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</si>
  <si>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</si>
  <si>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</si>
  <si>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</si>
  <si>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</si>
  <si>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</si>
  <si>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</si>
  <si>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</si>
  <si>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</si>
  <si>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</si>
  <si>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</si>
  <si>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</si>
  <si>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</si>
  <si>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</si>
  <si>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</si>
  <si>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</si>
  <si>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</si>
  <si>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</si>
  <si>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</si>
  <si>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</si>
  <si>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</si>
  <si>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</si>
  <si>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</si>
  <si>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</si>
  <si>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</si>
  <si>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</si>
  <si>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</si>
  <si>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</si>
  <si>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</si>
  <si>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</si>
  <si>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</si>
  <si>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</si>
  <si>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</si>
  <si>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</si>
  <si>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</si>
  <si>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</si>
  <si>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</si>
  <si>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</si>
  <si>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</si>
  <si>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</si>
  <si>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</si>
  <si>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</si>
  <si>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</si>
  <si>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</si>
  <si>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</si>
  <si>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</si>
  <si>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</si>
  <si>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</si>
  <si>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</si>
  <si>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</si>
  <si>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</si>
  <si>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</si>
  <si>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</si>
  <si>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</si>
  <si>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</si>
  <si>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</si>
  <si>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</si>
  <si>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</si>
  <si>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</si>
  <si>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</si>
  <si>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</si>
  <si>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</si>
  <si>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</si>
  <si>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</si>
  <si>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</si>
  <si>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</si>
  <si>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</si>
  <si>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</si>
  <si>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</si>
  <si>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</si>
  <si>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</si>
  <si>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</si>
  <si>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</si>
  <si>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</si>
  <si>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</si>
  <si>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</si>
  <si>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</si>
  <si>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</si>
  <si>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</si>
  <si>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</si>
  <si>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</si>
  <si>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</si>
  <si>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</si>
  <si>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</si>
  <si>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</si>
  <si>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</si>
  <si>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</si>
  <si>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</si>
  <si>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</si>
  <si>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</si>
  <si>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</si>
  <si>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</si>
  <si>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</si>
  <si>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</si>
  <si>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</si>
  <si>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</si>
  <si>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</si>
  <si>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</si>
  <si>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</si>
  <si>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</si>
  <si>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</si>
  <si>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</si>
  <si>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</si>
  <si>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</si>
  <si>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</si>
  <si>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</si>
  <si>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</si>
  <si>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</si>
  <si>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</si>
  <si>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</si>
  <si>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</si>
  <si>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</si>
  <si>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</si>
  <si>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</si>
  <si>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</si>
  <si>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</si>
  <si>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</si>
  <si>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</si>
  <si>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</si>
  <si>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</si>
  <si>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</si>
  <si>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</si>
  <si>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</si>
  <si>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</si>
  <si>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</si>
  <si>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</si>
  <si>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</si>
  <si>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</si>
  <si>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</si>
  <si>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</si>
  <si>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</si>
  <si>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</si>
  <si>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</si>
  <si>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</si>
  <si>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</si>
  <si>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</si>
  <si>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</si>
  <si>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</si>
  <si>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</si>
  <si>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</si>
  <si>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</si>
  <si>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</si>
  <si>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</si>
  <si>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</si>
  <si>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</si>
  <si>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</si>
  <si>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</si>
  <si>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</si>
  <si>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</si>
  <si>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</si>
  <si>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</si>
  <si>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</si>
  <si>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</si>
  <si>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</si>
  <si>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</si>
  <si>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</si>
  <si>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</si>
  <si>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</si>
  <si>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</si>
  <si>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</si>
  <si>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</si>
  <si>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</si>
  <si>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</si>
  <si>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</si>
  <si>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</si>
  <si>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</si>
  <si>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</si>
  <si>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</si>
  <si>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</si>
  <si>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</si>
  <si>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</si>
  <si>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</si>
  <si>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</si>
  <si>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</si>
  <si>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</si>
  <si>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</si>
  <si>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</si>
  <si>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</si>
  <si>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</si>
  <si>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</si>
  <si>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</si>
  <si>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</si>
  <si>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</si>
  <si>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</si>
  <si>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</si>
  <si>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</si>
  <si>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</si>
  <si>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</si>
  <si>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</si>
  <si>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</si>
  <si>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</si>
  <si>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</si>
  <si>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</si>
  <si>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</si>
  <si>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</si>
  <si>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</si>
  <si>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</si>
  <si>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</si>
  <si>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</si>
  <si>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</si>
  <si>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</si>
  <si>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</si>
  <si>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</si>
  <si>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</si>
  <si>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</si>
  <si>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</si>
  <si>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</si>
  <si>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</si>
  <si>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</si>
  <si>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</si>
  <si>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</si>
  <si>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</si>
  <si>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</si>
  <si>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</si>
  <si>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</si>
  <si>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</si>
  <si>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</si>
  <si>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</si>
  <si>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</si>
  <si>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</si>
  <si>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</si>
  <si>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</si>
  <si>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</si>
  <si>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</si>
  <si>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</si>
  <si>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</si>
  <si>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</si>
  <si>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</si>
  <si>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</si>
  <si>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</si>
  <si>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</si>
  <si>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</si>
  <si>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</si>
  <si>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</si>
  <si>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</si>
  <si>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</si>
  <si>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</si>
  <si>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</si>
  <si>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</si>
  <si>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</si>
  <si>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</si>
  <si>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</si>
  <si>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</si>
  <si>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</si>
  <si>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</si>
  <si>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</si>
  <si>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</si>
  <si>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</si>
  <si>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</si>
  <si>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</si>
  <si>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</si>
  <si>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</si>
  <si>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</si>
  <si>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</si>
  <si>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</si>
  <si>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</si>
  <si>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</si>
  <si>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</si>
  <si>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</si>
  <si>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</si>
  <si>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</si>
  <si>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</si>
  <si>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</si>
  <si>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</si>
  <si>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</si>
  <si>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</si>
  <si>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</si>
  <si>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</si>
  <si>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</si>
  <si>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</si>
  <si>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</si>
  <si>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</si>
  <si>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</si>
  <si>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</si>
  <si>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</si>
  <si>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</si>
  <si>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</si>
  <si>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</si>
  <si>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</si>
  <si>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</si>
  <si>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</si>
  <si>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</si>
  <si>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</si>
  <si>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</si>
  <si>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</si>
  <si>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</si>
  <si>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</si>
  <si>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</si>
  <si>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</si>
  <si>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</si>
  <si>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</si>
  <si>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</si>
  <si>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</si>
  <si>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</si>
  <si>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</si>
  <si>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</si>
  <si>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</si>
  <si>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</si>
  <si>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</si>
  <si>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</si>
  <si>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</si>
  <si>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</si>
  <si>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</si>
  <si>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</si>
  <si>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</si>
  <si>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</si>
  <si>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</si>
  <si>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</si>
  <si>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</si>
  <si>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</si>
  <si>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</si>
  <si>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</si>
  <si>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</si>
  <si>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</si>
  <si>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</si>
  <si>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</si>
  <si>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</si>
  <si>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</si>
  <si>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</si>
  <si>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</si>
  <si>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</si>
  <si>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</si>
  <si>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</si>
  <si>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</si>
  <si>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</si>
  <si>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</si>
  <si>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</si>
  <si>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</si>
  <si>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</si>
  <si>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</si>
  <si>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</si>
  <si>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</si>
  <si>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</si>
  <si>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</si>
  <si>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</si>
  <si>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</si>
  <si>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</si>
  <si>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</si>
  <si>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</si>
  <si>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</si>
  <si>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</si>
  <si>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</si>
  <si>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</si>
  <si>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</si>
  <si>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</si>
  <si>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</si>
  <si>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</si>
  <si>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</si>
  <si>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</si>
  <si>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</si>
  <si>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</si>
  <si>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</si>
  <si>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</si>
  <si>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</si>
  <si>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</si>
  <si>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</si>
  <si>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</si>
  <si>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</si>
  <si>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</si>
  <si>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</si>
  <si>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</si>
  <si>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</si>
  <si>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</si>
  <si>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</si>
  <si>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</si>
  <si>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</si>
  <si>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</si>
  <si>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</si>
  <si>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</si>
  <si>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</si>
  <si>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</si>
  <si>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</si>
  <si>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</si>
  <si>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</si>
  <si>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</si>
  <si>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</si>
  <si>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</si>
  <si>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</si>
  <si>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</si>
  <si>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</si>
  <si>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</si>
  <si>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</si>
  <si>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</si>
  <si>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</si>
  <si>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</si>
  <si>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</si>
  <si>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</si>
  <si>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</si>
  <si>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</si>
  <si>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</si>
  <si>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</si>
  <si>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</si>
  <si>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</si>
  <si>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</si>
  <si>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</si>
  <si>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</si>
  <si>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</si>
  <si>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</si>
  <si>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</si>
  <si>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</si>
  <si>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</si>
  <si>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</si>
  <si>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</si>
  <si>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</si>
  <si>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</si>
  <si>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</si>
  <si>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</si>
  <si>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</si>
  <si>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</si>
  <si>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</si>
  <si>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</si>
  <si>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</si>
  <si>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</si>
  <si>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</si>
  <si>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</si>
  <si>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</si>
  <si>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</si>
  <si>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</si>
  <si>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</si>
  <si>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</si>
  <si>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</si>
  <si>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</si>
  <si>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</si>
  <si>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</si>
  <si>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</si>
  <si>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</si>
  <si>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</si>
  <si>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</si>
  <si>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</si>
  <si>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</si>
  <si>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</si>
  <si>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</si>
  <si>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</si>
  <si>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</si>
  <si>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</si>
  <si>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</si>
  <si>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</si>
  <si>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</si>
  <si>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</si>
  <si>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</si>
  <si>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</si>
  <si>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</si>
  <si>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</si>
  <si>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</si>
  <si>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</si>
  <si>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</si>
  <si>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</si>
  <si>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</si>
  <si>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</si>
  <si>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</si>
  <si>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</si>
  <si>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</si>
  <si>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</si>
  <si>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</si>
  <si>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</si>
  <si>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</si>
  <si>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</si>
  <si>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</si>
  <si>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</si>
  <si>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</si>
  <si>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</si>
  <si>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</si>
  <si>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</si>
  <si>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</si>
  <si>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</si>
  <si>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</si>
  <si>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</si>
  <si>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</si>
  <si>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</si>
  <si>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</si>
  <si>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</si>
  <si>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</si>
  <si>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</si>
  <si>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</si>
  <si>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</si>
  <si>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</si>
  <si>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</si>
  <si>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</si>
  <si>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</si>
  <si>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</si>
  <si>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</si>
  <si>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</si>
  <si>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</si>
  <si>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</si>
  <si>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</si>
  <si>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</si>
  <si>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</si>
  <si>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</si>
  <si>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</si>
  <si>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</si>
  <si>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</si>
  <si>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</si>
  <si>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</si>
  <si>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</si>
  <si>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</si>
  <si>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</si>
  <si>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</si>
  <si>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</si>
  <si>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</si>
  <si>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</si>
  <si>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</si>
  <si>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</si>
  <si>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</si>
  <si>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</si>
  <si>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</si>
  <si>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</si>
  <si>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</si>
  <si>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</si>
  <si>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</si>
  <si>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</si>
  <si>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</si>
  <si>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</si>
  <si>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</si>
  <si>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</si>
  <si>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</si>
  <si>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</si>
  <si>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</si>
  <si>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</si>
  <si>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</si>
  <si>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</si>
  <si>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</si>
  <si>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</si>
  <si>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</si>
  <si>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</si>
  <si>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</si>
  <si>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</si>
  <si>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</si>
  <si>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</si>
  <si>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</si>
  <si>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</si>
  <si>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</si>
  <si>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</si>
  <si>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</si>
  <si>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</si>
  <si>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</si>
  <si>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</si>
  <si>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</si>
  <si>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</si>
  <si>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</si>
  <si>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</si>
  <si>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</si>
  <si>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</si>
  <si>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</si>
  <si>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</si>
  <si>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</si>
  <si>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</si>
  <si>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</si>
  <si>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</si>
  <si>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</si>
  <si>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</si>
  <si>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</si>
  <si>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</si>
  <si>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</si>
  <si>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</si>
  <si>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</si>
  <si>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</si>
  <si>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</si>
  <si>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</si>
  <si>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</si>
  <si>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</si>
  <si>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</si>
  <si>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</si>
  <si>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</si>
  <si>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</si>
  <si>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</si>
  <si>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</si>
  <si>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</si>
  <si>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</si>
  <si>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</si>
  <si>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</si>
  <si>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</si>
  <si>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</si>
  <si>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</si>
  <si>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</si>
  <si>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</si>
  <si>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</si>
  <si>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</si>
  <si>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</si>
  <si>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</si>
  <si>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</si>
  <si>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</si>
  <si>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</si>
  <si>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</si>
  <si>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</si>
  <si>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</si>
  <si>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</si>
  <si>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</si>
  <si>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</si>
  <si>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</si>
  <si>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</si>
  <si>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</si>
  <si>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</si>
  <si>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</si>
  <si>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</si>
  <si>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</si>
  <si>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</si>
  <si>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</si>
  <si>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</si>
  <si>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</si>
  <si>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</si>
  <si>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</si>
  <si>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</si>
  <si>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</si>
  <si>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</si>
  <si>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</si>
  <si>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</si>
  <si>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</si>
  <si>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</si>
  <si>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</si>
  <si>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</si>
  <si>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</si>
  <si>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</si>
  <si>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</si>
  <si>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</si>
  <si>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</si>
  <si>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</si>
  <si>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</si>
  <si>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</si>
  <si>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</si>
  <si>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</si>
  <si>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</si>
  <si>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</si>
  <si>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</si>
  <si>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</si>
  <si>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</si>
  <si>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</si>
  <si>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</si>
  <si>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</si>
  <si>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</si>
  <si>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</si>
  <si>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</si>
  <si>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</si>
  <si>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</si>
  <si>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</si>
  <si>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</si>
  <si>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</si>
  <si>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</si>
  <si>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</si>
  <si>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</si>
  <si>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</si>
  <si>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</si>
  <si>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</si>
  <si>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</si>
  <si>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</si>
  <si>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</si>
  <si>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</si>
  <si>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</si>
  <si>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</si>
  <si>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</si>
  <si>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</si>
  <si>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</si>
  <si>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</si>
  <si>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</si>
  <si>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</si>
  <si>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</si>
  <si>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</si>
  <si>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</si>
  <si>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</si>
  <si>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</si>
  <si>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</si>
  <si>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</si>
  <si>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</si>
  <si>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</si>
  <si>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</si>
  <si>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</si>
  <si>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</si>
  <si>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</si>
  <si>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</si>
  <si>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</si>
  <si>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</si>
  <si>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</si>
  <si>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</si>
  <si>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</si>
  <si>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</si>
  <si>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</si>
  <si>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</si>
  <si>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</si>
  <si>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</si>
  <si>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</si>
  <si>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</si>
  <si>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</si>
  <si>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</si>
  <si>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</si>
  <si>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</si>
  <si>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</si>
  <si>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</si>
  <si>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</si>
  <si>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</si>
  <si>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</si>
  <si>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</si>
  <si>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</si>
  <si>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</si>
  <si>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</si>
  <si>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</si>
  <si>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</si>
  <si>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</si>
  <si>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</si>
  <si>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</si>
  <si>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</si>
  <si>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</si>
  <si>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</si>
  <si>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</si>
  <si>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</si>
  <si>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</si>
  <si>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</si>
  <si>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</si>
  <si>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</si>
  <si>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</si>
  <si>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</si>
  <si>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</si>
  <si>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</si>
  <si>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</si>
  <si>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</si>
  <si>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</si>
  <si>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</si>
  <si>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</si>
  <si>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</si>
  <si>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</si>
  <si>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</si>
  <si>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</si>
  <si>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</si>
  <si>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</si>
  <si>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</si>
  <si>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</si>
  <si>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</si>
  <si>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</si>
  <si>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</si>
  <si>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</si>
  <si>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</si>
  <si>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</si>
  <si>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</si>
  <si>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</si>
  <si>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</si>
  <si>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</si>
  <si>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</si>
  <si>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</si>
  <si>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</si>
  <si>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</si>
  <si>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</si>
  <si>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</si>
  <si>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</si>
  <si>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</si>
  <si>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</si>
  <si>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</si>
  <si>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</si>
  <si>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</si>
  <si>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</si>
  <si>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</si>
  <si>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</si>
  <si>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</si>
  <si>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</si>
  <si>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</si>
  <si>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</si>
  <si>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</si>
  <si>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</si>
  <si>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</si>
  <si>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</si>
  <si>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</si>
  <si>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</si>
  <si>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</si>
  <si>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</si>
  <si>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</si>
  <si>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</si>
  <si>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</si>
  <si>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</si>
  <si>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</si>
  <si>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</si>
  <si>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</si>
  <si>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</si>
  <si>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</si>
  <si>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</si>
  <si>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</si>
  <si>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</si>
  <si>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</si>
  <si>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</si>
  <si>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</si>
  <si>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</si>
  <si>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</si>
  <si>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</si>
  <si>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</si>
  <si>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</si>
  <si>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</si>
  <si>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</si>
  <si>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</si>
  <si>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</si>
  <si>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</si>
  <si>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</si>
  <si>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</si>
  <si>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</si>
  <si>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</si>
  <si>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</si>
  <si>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</si>
  <si>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</si>
  <si>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</si>
  <si>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</si>
  <si>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</si>
  <si>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</si>
  <si>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</si>
  <si>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</si>
  <si>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</si>
  <si>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</si>
  <si>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</si>
  <si>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</si>
  <si>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</si>
  <si>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</si>
  <si>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</si>
  <si>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</si>
  <si>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</si>
  <si>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</si>
  <si>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</si>
  <si>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</si>
  <si>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</si>
  <si>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</si>
  <si>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</si>
  <si>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</si>
  <si>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</si>
  <si>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</si>
  <si>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</si>
  <si>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</si>
  <si>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</si>
  <si>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</si>
  <si>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</si>
  <si>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</si>
  <si>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</si>
  <si>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</si>
  <si>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</si>
  <si>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</si>
  <si>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</si>
  <si>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</si>
  <si>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</si>
  <si>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</si>
  <si>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</si>
  <si>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</si>
  <si>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</si>
  <si>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</si>
  <si>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</si>
  <si>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</si>
  <si>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</si>
  <si>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</si>
  <si>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</si>
  <si>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</si>
  <si>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</si>
  <si>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</si>
  <si>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</si>
  <si>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</si>
  <si>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</si>
  <si>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</si>
  <si>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</si>
  <si>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</si>
  <si>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</si>
  <si>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</si>
  <si>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</si>
  <si>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</si>
  <si>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</si>
  <si>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</si>
  <si>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</si>
  <si>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</si>
  <si>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</si>
  <si>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</si>
  <si>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</si>
  <si>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</si>
  <si>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</si>
  <si>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</si>
  <si>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</si>
  <si>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</si>
  <si>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</si>
  <si>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</si>
  <si>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</si>
  <si>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</si>
  <si>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</si>
  <si>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</si>
  <si>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</si>
  <si>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</si>
  <si>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</si>
  <si>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</si>
  <si>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</si>
  <si>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</si>
  <si>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</si>
  <si>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</si>
  <si>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</si>
  <si>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</si>
  <si>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</si>
  <si>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</si>
  <si>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</si>
  <si>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</si>
  <si>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</si>
  <si>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</si>
  <si>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</si>
  <si>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</si>
  <si>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</si>
  <si>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</si>
  <si>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</si>
  <si>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</si>
  <si>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</si>
  <si>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</si>
  <si>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</si>
  <si>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</si>
  <si>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</si>
  <si>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</si>
  <si>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</si>
  <si>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</si>
  <si>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</si>
  <si>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</si>
  <si>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</si>
  <si>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</si>
  <si>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</si>
  <si>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</si>
  <si>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</si>
  <si>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</si>
  <si>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</si>
  <si>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</si>
  <si>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</si>
  <si>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</si>
  <si>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</si>
  <si>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</si>
  <si>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</si>
  <si>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</si>
  <si>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</si>
  <si>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</si>
  <si>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</si>
  <si>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</si>
  <si>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</si>
  <si>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</si>
  <si>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</si>
  <si>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</si>
  <si>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</si>
  <si>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</si>
  <si>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</si>
  <si>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</si>
  <si>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</si>
  <si>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</si>
  <si>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</si>
  <si>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</si>
  <si>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</si>
  <si>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</si>
  <si>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</si>
  <si>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</si>
  <si>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</si>
  <si>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</si>
  <si>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</si>
  <si>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</si>
  <si>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</si>
  <si>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</si>
  <si>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</si>
  <si>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</si>
  <si>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</si>
  <si>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</si>
  <si>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</si>
  <si>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</si>
  <si>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</si>
  <si>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</si>
  <si>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</si>
  <si>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</si>
  <si>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</si>
  <si>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</si>
  <si>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</si>
  <si>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</si>
  <si>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</si>
  <si>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</si>
  <si>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</si>
  <si>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</si>
  <si>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</si>
  <si>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</si>
  <si>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</si>
  <si>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</si>
  <si>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</si>
  <si>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</si>
  <si>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</si>
  <si>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</si>
  <si>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</si>
  <si>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</si>
  <si>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</si>
  <si>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</si>
  <si>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</si>
  <si>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</si>
  <si>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</si>
  <si>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</si>
  <si>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</si>
  <si>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</si>
  <si>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</si>
  <si>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</si>
  <si>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</si>
  <si>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</si>
  <si>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</si>
  <si>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</si>
  <si>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</si>
  <si>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</si>
  <si>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</si>
  <si>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</si>
  <si>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</si>
  <si>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</si>
  <si>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</si>
  <si>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</si>
  <si>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</si>
  <si>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</si>
  <si>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</si>
  <si>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</si>
  <si>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</si>
  <si>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</si>
  <si>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</si>
  <si>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</si>
  <si>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</si>
  <si>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</si>
  <si>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</si>
  <si>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</si>
  <si>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</si>
  <si>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</si>
  <si>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</si>
  <si>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</si>
  <si>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</si>
  <si>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</si>
  <si>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</si>
  <si>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</si>
  <si>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</si>
  <si>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</si>
  <si>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</si>
  <si>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</si>
  <si>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</si>
  <si>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</si>
  <si>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</si>
  <si>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</si>
  <si>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</si>
  <si>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</si>
  <si>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</si>
  <si>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</si>
  <si>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</si>
  <si>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</si>
  <si>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</si>
  <si>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</si>
  <si>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</si>
  <si>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</si>
  <si>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</si>
  <si>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</si>
  <si>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</si>
  <si>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</si>
  <si>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</si>
  <si>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</si>
  <si>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</si>
  <si>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</si>
  <si>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</si>
  <si>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</si>
  <si>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</si>
  <si>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</si>
  <si>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</si>
  <si>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</si>
  <si>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</si>
  <si>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</si>
  <si>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</si>
  <si>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</si>
  <si>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</si>
  <si>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</si>
  <si>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</si>
  <si>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</si>
  <si>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</si>
  <si>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</si>
  <si>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</si>
  <si>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</si>
  <si>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</si>
  <si>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</si>
  <si>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</si>
  <si>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</si>
  <si>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</si>
  <si>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</si>
  <si>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</si>
  <si>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</si>
  <si>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</si>
  <si>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</si>
  <si>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</si>
  <si>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</si>
  <si>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</si>
  <si>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</si>
  <si>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</si>
  <si>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</si>
  <si>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</si>
  <si>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</si>
  <si>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</si>
  <si>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</si>
  <si>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</si>
  <si>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</si>
  <si>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</si>
  <si>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</si>
  <si>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</si>
  <si>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</si>
  <si>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</si>
  <si>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</si>
  <si>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</si>
  <si>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</si>
  <si>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</si>
  <si>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</si>
  <si>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</si>
  <si>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</si>
  <si>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</si>
  <si>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</si>
  <si>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</si>
  <si>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</si>
  <si>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</si>
  <si>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</si>
  <si>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</si>
  <si>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</si>
  <si>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</si>
  <si>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</si>
  <si>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</si>
  <si>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</si>
  <si>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</si>
  <si>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</si>
  <si>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</si>
  <si>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</si>
  <si>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</si>
  <si>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</si>
  <si>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</si>
  <si>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</si>
  <si>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</si>
  <si>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</si>
  <si>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</si>
  <si>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</si>
  <si>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</si>
  <si>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</si>
  <si>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</si>
  <si>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</si>
  <si>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</si>
  <si>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</si>
  <si>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</si>
  <si>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</si>
  <si>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</si>
  <si>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</si>
  <si>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</si>
  <si>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</si>
  <si>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</si>
  <si>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</si>
  <si>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</si>
  <si>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</si>
  <si>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</si>
  <si>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</si>
  <si>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</si>
  <si>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</si>
  <si>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</si>
  <si>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</si>
  <si>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</si>
  <si>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</si>
  <si>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</si>
  <si>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</si>
  <si>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</si>
  <si>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</si>
  <si>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</si>
  <si>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</si>
  <si>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</si>
  <si>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</si>
  <si>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</si>
  <si>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</si>
  <si>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</si>
  <si>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</si>
  <si>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</si>
  <si>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</si>
  <si>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</si>
  <si>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</si>
  <si>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</si>
  <si>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</si>
  <si>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</si>
  <si>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</si>
  <si>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</si>
  <si>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</si>
  <si>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</si>
  <si>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</si>
  <si>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</si>
  <si>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</si>
  <si>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</si>
  <si>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</si>
  <si>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</si>
  <si>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</si>
  <si>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</si>
  <si>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</si>
  <si>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</si>
  <si>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</si>
  <si>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</si>
  <si>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</si>
  <si>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</si>
  <si>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</si>
  <si>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</si>
  <si>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</si>
  <si>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</si>
  <si>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</si>
  <si>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</si>
  <si>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</si>
  <si>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</si>
  <si>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</si>
  <si>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</si>
  <si>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</si>
  <si>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</si>
  <si>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</si>
  <si>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</si>
  <si>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</si>
  <si>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</si>
  <si>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</si>
  <si>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</si>
  <si>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</si>
  <si>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</si>
  <si>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</si>
  <si>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</si>
  <si>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</si>
  <si>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</si>
  <si>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</si>
  <si>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</si>
  <si>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</si>
  <si>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</si>
  <si>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</si>
  <si>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</si>
  <si>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</si>
  <si>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</si>
  <si>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</si>
  <si>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</si>
  <si>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</si>
  <si>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</si>
  <si>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</si>
  <si>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</si>
  <si>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</si>
  <si>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</si>
  <si>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</si>
  <si>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</si>
  <si>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</si>
  <si>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</si>
  <si>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</si>
  <si>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</si>
  <si>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</si>
  <si>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</si>
  <si>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</si>
  <si>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</si>
  <si>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</si>
  <si>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</si>
  <si>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</si>
  <si>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</si>
  <si>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</si>
  <si>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</si>
  <si>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</si>
  <si>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</si>
  <si>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</si>
  <si>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</si>
  <si>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</si>
  <si>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</si>
  <si>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</si>
  <si>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</si>
  <si>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</si>
  <si>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</si>
  <si>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</si>
  <si>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</si>
  <si>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</si>
  <si>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</si>
  <si>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</si>
  <si>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</si>
  <si>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</si>
  <si>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</si>
  <si>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</si>
  <si>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</si>
  <si>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</si>
  <si>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</si>
  <si>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</si>
  <si>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</si>
  <si>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</si>
  <si>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</si>
  <si>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</si>
  <si>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</si>
  <si>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</si>
  <si>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</si>
  <si>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</si>
  <si>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</si>
  <si>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</si>
  <si>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</si>
  <si>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</si>
  <si>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</si>
  <si>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</si>
  <si>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</si>
  <si>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</si>
  <si>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</si>
  <si>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</si>
  <si>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</si>
  <si>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</si>
  <si>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</si>
  <si>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</si>
  <si>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</si>
  <si>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</si>
  <si>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</si>
  <si>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</si>
  <si>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</si>
  <si>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</si>
  <si>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</si>
  <si>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</si>
  <si>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</si>
  <si>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</si>
  <si>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</si>
  <si>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</si>
  <si>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</si>
  <si>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</si>
  <si>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</si>
  <si>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</si>
  <si>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</si>
  <si>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</si>
  <si>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</si>
  <si>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</si>
  <si>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</si>
  <si>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</si>
  <si>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</si>
  <si>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</si>
  <si>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</si>
  <si>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</si>
  <si>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</si>
  <si>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</si>
  <si>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</si>
  <si>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</si>
  <si>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</si>
  <si>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</si>
  <si>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</si>
  <si>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</si>
  <si>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</si>
  <si>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</si>
  <si>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</si>
  <si>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</si>
  <si>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</si>
  <si>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</si>
  <si>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</si>
  <si>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</si>
  <si>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</si>
  <si>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</si>
  <si>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</si>
  <si>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</si>
  <si>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</si>
  <si>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</si>
  <si>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</si>
  <si>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</si>
  <si>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</si>
  <si>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</si>
  <si>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</si>
  <si>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</si>
  <si>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</si>
  <si>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</si>
  <si>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</si>
  <si>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</si>
  <si>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</si>
  <si>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</si>
  <si>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</si>
  <si>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</si>
  <si>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</si>
  <si>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</si>
  <si>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</si>
  <si>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</si>
  <si>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</si>
  <si>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</si>
  <si>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</si>
  <si>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</si>
  <si>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</si>
  <si>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</si>
  <si>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</si>
  <si>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</si>
  <si>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</si>
  <si>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</si>
  <si>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</si>
  <si>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</si>
  <si>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</si>
  <si>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</si>
  <si>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</si>
  <si>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</si>
  <si>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</si>
  <si>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</si>
  <si>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</si>
  <si>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</si>
  <si>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</si>
  <si>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</si>
  <si>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</si>
  <si>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</si>
  <si>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</si>
  <si>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</si>
  <si>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</si>
  <si>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</si>
  <si>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</si>
  <si>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</si>
  <si>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</si>
  <si>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</si>
  <si>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</si>
  <si>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</si>
  <si>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</si>
  <si>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</si>
  <si>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</si>
  <si>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</si>
  <si>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</si>
  <si>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</si>
  <si>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</si>
  <si>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</si>
  <si>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</si>
  <si>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</si>
  <si>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</si>
  <si>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</si>
  <si>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</si>
  <si>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</si>
  <si>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</si>
  <si>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</si>
  <si>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</si>
  <si>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</si>
  <si>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</si>
  <si>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</si>
  <si>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</si>
  <si>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</si>
  <si>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</si>
  <si>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</si>
  <si>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</si>
  <si>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</si>
  <si>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</si>
  <si>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</si>
  <si>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</si>
  <si>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</si>
  <si>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</si>
  <si>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</si>
  <si>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</si>
  <si>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</si>
  <si>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</si>
  <si>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</si>
  <si>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</si>
  <si>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</si>
  <si>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</si>
  <si>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</si>
  <si>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</si>
  <si>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</si>
  <si>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</si>
  <si>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</si>
  <si>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</si>
  <si>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</si>
  <si>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</si>
  <si>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</si>
  <si>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</si>
  <si>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</si>
  <si>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</si>
  <si>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</si>
  <si>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</si>
  <si>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</si>
  <si>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</si>
  <si>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</si>
  <si>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</si>
  <si>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</si>
  <si>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</si>
  <si>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</si>
  <si>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</si>
  <si>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</si>
  <si>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</si>
  <si>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</si>
  <si>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</si>
  <si>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</si>
  <si>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</si>
  <si>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</si>
  <si>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</si>
  <si>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</si>
  <si>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</si>
  <si>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</si>
  <si>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</si>
  <si>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</si>
  <si>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</si>
  <si>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</si>
  <si>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</si>
  <si>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</si>
  <si>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</si>
  <si>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</si>
  <si>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</si>
  <si>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</si>
  <si>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</si>
  <si>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</si>
  <si>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</si>
  <si>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</si>
  <si>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</si>
  <si>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</si>
  <si>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</si>
  <si>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</si>
  <si>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</si>
  <si>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</si>
  <si>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</si>
  <si>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</si>
  <si>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</si>
  <si>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</si>
  <si>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</si>
  <si>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</si>
  <si>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</si>
  <si>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</si>
  <si>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</si>
  <si>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</si>
  <si>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</si>
  <si>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</si>
  <si>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</si>
  <si>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</si>
  <si>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</si>
  <si>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</si>
  <si>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</si>
  <si>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</si>
  <si>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</si>
  <si>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</si>
  <si>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</si>
  <si>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</si>
  <si>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</si>
  <si>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</si>
  <si>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</si>
  <si>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</si>
  <si>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</si>
  <si>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</si>
  <si>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</si>
  <si>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</si>
  <si>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</si>
  <si>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</si>
  <si>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</si>
  <si>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</si>
  <si>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</si>
  <si>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</si>
  <si>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</si>
  <si>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</si>
  <si>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</si>
  <si>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</si>
  <si>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</si>
  <si>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</si>
  <si>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</si>
  <si>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</si>
  <si>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</si>
  <si>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</si>
  <si>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</si>
  <si>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</si>
  <si>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</si>
  <si>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</si>
  <si>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</si>
  <si>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</si>
  <si>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</si>
  <si>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</si>
  <si>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</si>
  <si>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</si>
  <si>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</si>
  <si>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</si>
  <si>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</si>
  <si>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</si>
  <si>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</si>
  <si>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</si>
  <si>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</si>
  <si>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</si>
  <si>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</si>
  <si>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</si>
  <si>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</si>
  <si>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</si>
  <si>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</si>
  <si>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</si>
  <si>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</si>
  <si>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</si>
  <si>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</si>
  <si>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</si>
  <si>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</si>
  <si>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</si>
  <si>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</si>
  <si>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</si>
  <si>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</si>
  <si>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</si>
  <si>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</si>
  <si>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</si>
  <si>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</si>
  <si>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</si>
  <si>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</si>
  <si>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</si>
  <si>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</si>
  <si>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</si>
  <si>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</si>
  <si>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</si>
  <si>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</si>
  <si>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</si>
  <si>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</si>
  <si>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</si>
  <si>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</si>
  <si>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</si>
  <si>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</si>
  <si>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</si>
  <si>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</si>
  <si>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</si>
  <si>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</si>
  <si>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</si>
  <si>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</si>
  <si>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</si>
  <si>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</si>
  <si>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</si>
  <si>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</si>
  <si>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</si>
  <si>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</si>
  <si>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</si>
  <si>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</si>
  <si>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</si>
  <si>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</si>
  <si>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</si>
  <si>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</si>
  <si>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</si>
  <si>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</si>
  <si>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</si>
  <si>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</si>
  <si>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</si>
  <si>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</si>
  <si>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</si>
  <si>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</si>
  <si>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</si>
  <si>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</si>
  <si>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</si>
  <si>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</si>
  <si>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</si>
  <si>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</si>
  <si>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</si>
  <si>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</si>
  <si>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</si>
  <si>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</si>
  <si>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</si>
  <si>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</si>
  <si>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</si>
  <si>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</si>
  <si>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</si>
  <si>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</si>
  <si>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</si>
  <si>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</si>
  <si>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</si>
  <si>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</si>
  <si>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</si>
  <si>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</si>
  <si>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</si>
  <si>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</si>
  <si>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</si>
  <si>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</si>
  <si>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</si>
  <si>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</si>
  <si>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</si>
  <si>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</si>
  <si>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</si>
  <si>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</si>
  <si>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</si>
  <si>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</si>
  <si>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</si>
  <si>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</si>
  <si>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</si>
  <si>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</si>
  <si>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</si>
  <si>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</si>
  <si>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</si>
  <si>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</si>
  <si>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</si>
  <si>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</si>
  <si>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</si>
  <si>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</si>
  <si>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</si>
  <si>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</si>
  <si>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</si>
  <si>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</si>
  <si>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</si>
  <si>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</si>
  <si>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</si>
  <si>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</si>
  <si>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</si>
  <si>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</si>
  <si>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</si>
  <si>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</si>
  <si>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</si>
  <si>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</si>
  <si>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</si>
  <si>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</si>
  <si>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</si>
  <si>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</si>
  <si>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</si>
  <si>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</si>
  <si>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</si>
  <si>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</si>
  <si>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</si>
  <si>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</si>
  <si>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</si>
  <si>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</si>
  <si>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</si>
  <si>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</si>
  <si>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</si>
  <si>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</si>
  <si>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</si>
  <si>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</si>
  <si>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</si>
  <si>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</si>
  <si>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</si>
  <si>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</si>
  <si>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</si>
  <si>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</si>
  <si>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</si>
  <si>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</si>
  <si>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</si>
  <si>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</si>
  <si>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</si>
  <si>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</si>
  <si>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</si>
  <si>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</si>
  <si>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</si>
  <si>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</si>
  <si>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</si>
  <si>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</si>
  <si>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</si>
  <si>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</si>
  <si>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</si>
  <si>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</si>
  <si>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</si>
  <si>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</si>
  <si>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</si>
  <si>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</si>
  <si>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</si>
  <si>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</si>
  <si>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</si>
  <si>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</si>
  <si>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</si>
  <si>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</si>
  <si>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</si>
  <si>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</si>
  <si>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</si>
  <si>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</si>
  <si>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</si>
  <si>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</si>
  <si>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</si>
  <si>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</si>
  <si>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</si>
  <si>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</si>
  <si>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</si>
  <si>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</si>
  <si>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</si>
  <si>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</si>
  <si>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</si>
  <si>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</si>
  <si>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</si>
  <si>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</si>
  <si>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</si>
  <si>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</si>
  <si>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</si>
  <si>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</si>
  <si>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</si>
  <si>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</si>
  <si>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</si>
  <si>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</si>
  <si>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</si>
  <si>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</si>
  <si>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</si>
  <si>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</si>
  <si>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</si>
  <si>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</si>
  <si>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</si>
  <si>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</si>
  <si>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</si>
  <si>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</si>
  <si>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</si>
  <si>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</si>
  <si>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</si>
  <si>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</si>
  <si>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</si>
  <si>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</si>
  <si>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</si>
  <si>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</si>
  <si>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</si>
  <si>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</si>
  <si>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</si>
  <si>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</si>
  <si>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</si>
  <si>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</si>
  <si>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</si>
  <si>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</si>
  <si>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</si>
  <si>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</si>
  <si>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</si>
  <si>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</si>
  <si>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</si>
  <si>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</si>
  <si>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</si>
  <si>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</si>
  <si>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</si>
  <si>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</si>
  <si>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</si>
  <si>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</si>
  <si>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</si>
  <si>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</si>
  <si>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</si>
  <si>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</si>
  <si>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</si>
  <si>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</si>
  <si>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</si>
  <si>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</si>
  <si>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</si>
  <si>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</si>
  <si>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</si>
  <si>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</si>
  <si>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</si>
  <si>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</si>
  <si>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</si>
  <si>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</si>
  <si>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</si>
  <si>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</si>
  <si>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</si>
  <si>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</si>
  <si>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</si>
  <si>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</si>
  <si>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</si>
  <si>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</si>
  <si>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</si>
  <si>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</si>
  <si>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</si>
  <si>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</si>
  <si>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</si>
  <si>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</si>
  <si>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</si>
  <si>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</si>
  <si>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</si>
  <si>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</si>
  <si>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</si>
  <si>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</si>
  <si>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</si>
  <si>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</si>
  <si>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</si>
  <si>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</si>
  <si>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</si>
  <si>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</si>
  <si>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</si>
  <si>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</si>
  <si>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</si>
  <si>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</si>
  <si>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</si>
  <si>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</si>
  <si>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</si>
  <si>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</si>
  <si>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</si>
  <si>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</si>
  <si>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</si>
  <si>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</si>
  <si>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</si>
  <si>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</si>
  <si>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</si>
  <si>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</si>
  <si>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</si>
  <si>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</si>
  <si>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</si>
  <si>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</si>
  <si>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</si>
  <si>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</si>
  <si>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</si>
  <si>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</si>
  <si>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</si>
  <si>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</si>
  <si>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</si>
  <si>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</si>
  <si>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</si>
  <si>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</si>
  <si>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</si>
  <si>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</si>
  <si>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</si>
  <si>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</si>
  <si>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</si>
  <si>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</si>
  <si>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</si>
  <si>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</si>
  <si>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</si>
  <si>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</si>
  <si>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</si>
  <si>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</si>
  <si>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</si>
  <si>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</si>
  <si>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</si>
  <si>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</si>
  <si>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</si>
  <si>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</si>
  <si>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</si>
  <si>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</si>
  <si>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</si>
  <si>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</si>
  <si>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</si>
  <si>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</si>
  <si>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</si>
  <si>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</si>
  <si>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</si>
  <si>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</si>
  <si>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</si>
  <si>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</si>
  <si>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</si>
  <si>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</si>
  <si>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</si>
  <si>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</si>
  <si>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</si>
  <si>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</si>
  <si>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</si>
  <si>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</si>
  <si>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</si>
  <si>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</si>
  <si>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</si>
  <si>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</si>
  <si>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</si>
  <si>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</si>
  <si>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</si>
  <si>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</si>
  <si>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</si>
  <si>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</si>
  <si>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</si>
  <si>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</si>
  <si>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</si>
  <si>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</si>
  <si>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</si>
  <si>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</si>
  <si>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</si>
  <si>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</si>
  <si>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</si>
  <si>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</si>
  <si>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</si>
  <si>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</si>
  <si>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</si>
  <si>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</si>
  <si>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</si>
  <si>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</si>
  <si>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</si>
  <si>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</si>
  <si>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</si>
  <si>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</si>
  <si>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</si>
  <si>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</si>
  <si>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</si>
  <si>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</si>
  <si>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</si>
  <si>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</si>
  <si>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</si>
  <si>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</si>
  <si>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</si>
  <si>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</si>
  <si>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</si>
  <si>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</si>
  <si>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</si>
  <si>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</si>
  <si>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</si>
  <si>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</si>
  <si>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</si>
  <si>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</si>
  <si>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</si>
  <si>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</si>
  <si>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</si>
  <si>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</si>
  <si>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</si>
  <si>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</si>
  <si>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</si>
  <si>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</si>
  <si>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</si>
  <si>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</si>
  <si>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</si>
  <si>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</si>
  <si>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</si>
  <si>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</si>
  <si>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</si>
  <si>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</si>
  <si>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</si>
  <si>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</si>
  <si>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</si>
  <si>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</si>
  <si>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</si>
  <si>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</si>
  <si>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</si>
  <si>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</si>
  <si>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</si>
  <si>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</si>
  <si>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</si>
  <si>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</si>
  <si>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</si>
  <si>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</si>
  <si>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</si>
  <si>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</si>
  <si>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</si>
  <si>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</si>
  <si>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</si>
  <si>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</si>
  <si>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</si>
  <si>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</si>
  <si>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</si>
  <si>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</si>
  <si>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</si>
  <si>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</si>
  <si>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</si>
  <si>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</si>
  <si>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</si>
  <si>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</si>
  <si>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</si>
  <si>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</si>
  <si>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</si>
  <si>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</si>
  <si>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</si>
  <si>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</si>
  <si>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</si>
  <si>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</si>
  <si>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</si>
  <si>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</si>
  <si>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</si>
  <si>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</si>
  <si>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</si>
  <si>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</si>
  <si>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</si>
  <si>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</si>
  <si>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</si>
  <si>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</si>
  <si>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</si>
  <si>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</si>
  <si>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</si>
  <si>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</si>
  <si>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</si>
  <si>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</si>
  <si>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</si>
  <si>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</si>
  <si>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</si>
  <si>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</si>
  <si>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</si>
  <si>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</si>
  <si>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</si>
  <si>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</si>
  <si>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</si>
  <si>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</si>
  <si>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</si>
  <si>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</si>
  <si>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</si>
  <si>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</si>
  <si>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</si>
  <si>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</si>
  <si>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</si>
  <si>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</si>
  <si>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</si>
  <si>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</si>
  <si>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</si>
  <si>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</si>
  <si>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</si>
  <si>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</si>
  <si>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</si>
  <si>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</si>
  <si>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</si>
  <si>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</si>
  <si>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</si>
  <si>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</si>
  <si>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</si>
  <si>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</si>
  <si>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</si>
  <si>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</si>
  <si>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</si>
  <si>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</si>
  <si>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</si>
  <si>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</si>
  <si>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</si>
  <si>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</si>
  <si>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</si>
  <si>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</si>
  <si>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</si>
  <si>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</si>
  <si>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</si>
  <si>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</si>
  <si>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</si>
  <si>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</si>
  <si>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</si>
  <si>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</si>
  <si>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</si>
  <si>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</si>
  <si>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</si>
  <si>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</si>
  <si>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</si>
  <si>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</si>
  <si>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</si>
  <si>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</si>
  <si>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</si>
  <si>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</si>
  <si>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</si>
  <si>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</si>
  <si>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</si>
  <si>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</si>
  <si>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</si>
  <si>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</si>
  <si>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</si>
  <si>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</si>
  <si>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</si>
  <si>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</si>
  <si>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</si>
  <si>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</si>
  <si>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</si>
  <si>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</si>
  <si>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</si>
  <si>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</si>
  <si>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</si>
  <si>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</si>
  <si>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</si>
  <si>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</si>
  <si>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</si>
  <si>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</si>
  <si>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</si>
  <si>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</si>
  <si>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</si>
  <si>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</si>
  <si>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</si>
  <si>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</si>
  <si>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</si>
  <si>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</si>
  <si>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</si>
  <si>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</si>
  <si>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</si>
  <si>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</si>
  <si>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</si>
  <si>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</si>
  <si>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</si>
  <si>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</si>
  <si>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</si>
  <si>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</si>
  <si>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</si>
  <si>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</si>
  <si>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</si>
  <si>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</si>
  <si>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</si>
  <si>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</si>
  <si>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</si>
  <si>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</si>
  <si>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</si>
  <si>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</si>
  <si>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</si>
  <si>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</si>
  <si>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</si>
  <si>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</si>
  <si>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</si>
  <si>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</si>
  <si>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</si>
  <si>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</si>
  <si>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</si>
  <si>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</si>
  <si>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</si>
  <si>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</si>
  <si>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</si>
  <si>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</si>
  <si>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</si>
  <si>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</si>
  <si>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</si>
  <si>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</si>
  <si>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</si>
  <si>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</si>
  <si>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</si>
  <si>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</si>
  <si>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</si>
  <si>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</si>
  <si>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</si>
  <si>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</si>
  <si>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</si>
  <si>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</si>
  <si>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</si>
  <si>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</si>
  <si>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</si>
  <si>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</si>
  <si>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</si>
  <si>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</si>
  <si>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</si>
  <si>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</si>
  <si>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</si>
  <si>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</si>
  <si>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</si>
  <si>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</si>
  <si>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</si>
  <si>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</si>
  <si>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</si>
  <si>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</si>
  <si>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</si>
  <si>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</si>
  <si>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</si>
  <si>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</si>
  <si>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</si>
  <si>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</si>
  <si>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</si>
  <si>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</si>
  <si>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</si>
  <si>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</si>
  <si>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</si>
  <si>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</si>
  <si>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</si>
  <si>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</si>
  <si>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</si>
  <si>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</si>
  <si>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</si>
  <si>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</si>
  <si>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</si>
  <si>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</si>
  <si>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</si>
  <si>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</si>
  <si>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</si>
  <si>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</si>
  <si>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</si>
  <si>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</si>
  <si>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</si>
  <si>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</si>
  <si>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</si>
  <si>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</si>
  <si>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</si>
  <si>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</si>
  <si>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</si>
  <si>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</si>
  <si>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</si>
  <si>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</si>
  <si>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</si>
  <si>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</si>
  <si>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</si>
  <si>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</si>
  <si>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</si>
  <si>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</si>
  <si>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</si>
  <si>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</si>
  <si>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</si>
  <si>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</si>
  <si>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</si>
  <si>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</si>
  <si>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</si>
  <si>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</si>
  <si>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</si>
  <si>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</si>
  <si>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</si>
  <si>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</si>
  <si>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</si>
  <si>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</si>
  <si>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</si>
  <si>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</si>
  <si>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</si>
  <si>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</si>
  <si>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</si>
  <si>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</si>
  <si>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</si>
  <si>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</si>
  <si>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</si>
  <si>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</si>
  <si>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</si>
  <si>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</si>
  <si>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</si>
  <si>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</si>
  <si>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</si>
  <si>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</si>
  <si>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</si>
  <si>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</si>
  <si>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</si>
  <si>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</si>
  <si>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</si>
  <si>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</si>
  <si>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</si>
  <si>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</si>
  <si>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</si>
  <si>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</si>
  <si>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</si>
  <si>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</si>
  <si>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</si>
  <si>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</si>
  <si>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</si>
  <si>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</si>
  <si>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</si>
  <si>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</si>
  <si>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</si>
  <si>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</si>
  <si>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</si>
  <si>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</si>
  <si>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</si>
  <si>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</si>
  <si>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</si>
  <si>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</si>
  <si>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</si>
  <si>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</si>
  <si>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</si>
  <si>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</si>
  <si>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</si>
  <si>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</si>
  <si>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</si>
  <si>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</si>
  <si>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</si>
  <si>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</si>
  <si>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</si>
  <si>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</si>
  <si>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</si>
  <si>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</si>
  <si>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</si>
  <si>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</si>
  <si>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</si>
  <si>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</si>
  <si>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</si>
  <si>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</si>
  <si>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</si>
  <si>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</si>
  <si>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</si>
  <si>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</si>
  <si>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</si>
  <si>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</si>
  <si>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</si>
  <si>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</si>
  <si>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</si>
  <si>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</si>
  <si>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</si>
  <si>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</si>
  <si>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</si>
  <si>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</si>
  <si>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</si>
  <si>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</si>
  <si>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</si>
  <si>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</si>
  <si>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</si>
  <si>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</si>
  <si>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</si>
  <si>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</si>
  <si>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</si>
  <si>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</si>
  <si>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</si>
  <si>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</si>
  <si>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</si>
  <si>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</si>
  <si>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</si>
  <si>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</si>
  <si>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</si>
  <si>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</si>
  <si>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</si>
  <si>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</si>
  <si>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</si>
  <si>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</si>
  <si>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</si>
  <si>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</si>
  <si>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</si>
  <si>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</si>
  <si>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</si>
  <si>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</si>
  <si>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</si>
  <si>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</si>
  <si>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</si>
  <si>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</si>
  <si>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</si>
  <si>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</si>
  <si>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</si>
  <si>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</si>
  <si>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</si>
  <si>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</si>
  <si>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</si>
  <si>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</si>
  <si>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</si>
  <si>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</si>
  <si>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</si>
  <si>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</si>
  <si>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</si>
  <si>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</si>
  <si>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</si>
  <si>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</si>
  <si>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</si>
  <si>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</si>
  <si>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</si>
  <si>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</si>
  <si>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</si>
  <si>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</si>
  <si>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</si>
  <si>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</si>
  <si>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</si>
  <si>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</si>
  <si>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</si>
  <si>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</si>
  <si>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</si>
  <si>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</si>
  <si>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</si>
  <si>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</si>
  <si>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</si>
  <si>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</si>
  <si>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</si>
  <si>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</si>
  <si>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</si>
  <si>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</si>
  <si>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</si>
  <si>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</si>
  <si>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</si>
  <si>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</si>
  <si>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</si>
  <si>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</si>
  <si>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</si>
  <si>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</si>
  <si>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</si>
  <si>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</si>
  <si>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</si>
  <si>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</si>
  <si>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</si>
  <si>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</si>
  <si>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</si>
  <si>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</si>
  <si>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</si>
  <si>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</si>
  <si>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</si>
  <si>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</si>
  <si>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</si>
  <si>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</si>
  <si>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</si>
  <si>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</si>
  <si>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</si>
  <si>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</si>
  <si>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</si>
  <si>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</si>
  <si>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</si>
  <si>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</si>
  <si>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</si>
  <si>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</si>
  <si>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</si>
  <si>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</si>
  <si>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</si>
  <si>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</si>
  <si>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</si>
  <si>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</si>
  <si>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</si>
  <si>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</si>
  <si>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</si>
  <si>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</si>
  <si>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</si>
  <si>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</si>
  <si>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</si>
  <si>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</si>
  <si>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</si>
  <si>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</si>
  <si>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</si>
  <si>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</si>
  <si>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</si>
  <si>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</si>
  <si>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</si>
  <si>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</si>
  <si>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</si>
  <si>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</si>
  <si>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</si>
  <si>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</si>
  <si>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</si>
  <si>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</si>
  <si>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</si>
  <si>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</si>
  <si>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</si>
  <si>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</si>
  <si>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</si>
  <si>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</si>
  <si>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</si>
  <si>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</si>
  <si>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</si>
  <si>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</si>
  <si>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</si>
  <si>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</si>
  <si>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</si>
  <si>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</si>
  <si>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</si>
  <si>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</si>
  <si>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</si>
  <si>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</si>
  <si>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</si>
  <si>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</si>
  <si>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</si>
  <si>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</si>
  <si>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</si>
  <si>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</si>
  <si>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</si>
  <si>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</si>
  <si>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</si>
  <si>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</si>
  <si>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</si>
  <si>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</si>
  <si>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</si>
  <si>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</si>
  <si>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</si>
  <si>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</si>
  <si>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</si>
  <si>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</si>
  <si>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</si>
  <si>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</si>
  <si>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</si>
  <si>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</si>
  <si>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</si>
  <si>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</si>
  <si>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</si>
  <si>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</si>
  <si>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</si>
  <si>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</si>
  <si>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</si>
  <si>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</si>
  <si>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</si>
  <si>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</si>
  <si>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</si>
  <si>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</si>
  <si>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</si>
  <si>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</si>
  <si>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</si>
  <si>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</si>
  <si>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</si>
  <si>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</si>
  <si>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</si>
  <si>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</si>
  <si>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</si>
  <si>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</si>
  <si>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</si>
  <si>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</si>
  <si>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</si>
  <si>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</si>
  <si>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</si>
  <si>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</si>
  <si>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</si>
  <si>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</si>
  <si>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</si>
  <si>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</si>
  <si>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</si>
  <si>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</si>
  <si>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</si>
  <si>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</si>
  <si>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</si>
  <si>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</si>
  <si>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</si>
  <si>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</si>
  <si>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</si>
  <si>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</si>
  <si>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</si>
  <si>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</si>
  <si>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</si>
  <si>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</si>
  <si>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</si>
  <si>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</si>
  <si>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</si>
  <si>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</si>
  <si>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</si>
  <si>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</si>
  <si>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</si>
  <si>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</si>
  <si>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</si>
  <si>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</si>
  <si>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</si>
  <si>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</si>
  <si>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</si>
  <si>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</si>
  <si>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</si>
  <si>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</si>
  <si>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</si>
  <si>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</si>
  <si>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</si>
  <si>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</si>
  <si>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</si>
  <si>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</si>
  <si>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</si>
  <si>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</si>
  <si>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</si>
  <si>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</si>
  <si>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</si>
  <si>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</si>
  <si>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</si>
  <si>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</si>
  <si>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</si>
  <si>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</si>
  <si>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</si>
  <si>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</si>
  <si>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</si>
  <si>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</si>
  <si>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</si>
  <si>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</si>
  <si>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</si>
  <si>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</si>
  <si>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</si>
  <si>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</si>
  <si>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</si>
  <si>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</si>
  <si>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</si>
  <si>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</si>
  <si>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</si>
  <si>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</si>
  <si>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</si>
  <si>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</si>
  <si>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</si>
  <si>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</si>
  <si>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</si>
  <si>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</si>
  <si>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</si>
  <si>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</si>
  <si>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</si>
  <si>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</si>
  <si>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</si>
  <si>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</si>
  <si>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</si>
  <si>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</si>
  <si>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</si>
  <si>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</si>
  <si>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</si>
  <si>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</si>
  <si>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</si>
  <si>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</si>
  <si>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</si>
  <si>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</si>
  <si>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</si>
  <si>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</si>
  <si>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</si>
  <si>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</si>
  <si>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</si>
  <si>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</si>
  <si>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</si>
  <si>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</si>
  <si>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</si>
  <si>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</si>
  <si>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</si>
  <si>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</si>
  <si>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</si>
  <si>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</si>
  <si>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</si>
  <si>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</si>
  <si>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</si>
  <si>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</si>
  <si>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</si>
  <si>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</si>
  <si>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</si>
  <si>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</si>
  <si>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</si>
  <si>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</si>
  <si>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</si>
  <si>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</si>
  <si>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</si>
  <si>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</si>
  <si>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</si>
  <si>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</si>
  <si>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</si>
  <si>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</si>
  <si>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</si>
  <si>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</si>
  <si>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</si>
  <si>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</si>
  <si>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</si>
  <si>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</si>
  <si>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</si>
  <si>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</si>
  <si>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</si>
  <si>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</si>
  <si>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</si>
  <si>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</si>
  <si>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</si>
  <si>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</si>
  <si>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</si>
  <si>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</si>
  <si>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</si>
  <si>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</si>
  <si>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</si>
  <si>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</si>
  <si>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</si>
  <si>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</si>
  <si>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</si>
  <si>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</si>
  <si>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</si>
  <si>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</si>
  <si>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</si>
  <si>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</si>
  <si>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</si>
  <si>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</si>
  <si>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</si>
  <si>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</si>
  <si>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</si>
  <si>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</si>
  <si>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</si>
  <si>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</si>
  <si>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</si>
  <si>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</si>
  <si>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</si>
  <si>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</si>
  <si>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</si>
  <si>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</si>
  <si>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</si>
  <si>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</si>
  <si>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</si>
  <si>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</si>
  <si>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</si>
  <si>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</si>
  <si>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</si>
  <si>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</si>
  <si>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</si>
  <si>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</si>
  <si>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</si>
  <si>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</si>
  <si>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</si>
  <si>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</si>
  <si>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</si>
  <si>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</si>
  <si>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</si>
  <si>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</si>
  <si>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</si>
  <si>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</si>
  <si>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</si>
  <si>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</si>
  <si>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</si>
  <si>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</si>
  <si>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</si>
  <si>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</si>
  <si>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</si>
  <si>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</si>
  <si>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</si>
  <si>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</si>
  <si>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</si>
  <si>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</si>
  <si>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</si>
  <si>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</si>
  <si>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</si>
  <si>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</si>
  <si>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</si>
  <si>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</si>
  <si>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</si>
  <si>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</si>
  <si>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</si>
  <si>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</si>
  <si>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</si>
  <si>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</si>
  <si>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</si>
  <si>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</si>
  <si>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</si>
  <si>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</si>
  <si>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</si>
  <si>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</si>
  <si>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</si>
  <si>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</si>
  <si>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</si>
  <si>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</si>
  <si>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</si>
  <si>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</si>
  <si>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</si>
  <si>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</si>
  <si>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</si>
  <si>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</si>
  <si>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</si>
  <si>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</si>
  <si>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</si>
  <si>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</si>
  <si>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</si>
  <si>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</si>
  <si>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</si>
  <si>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</si>
  <si>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</si>
  <si>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</si>
  <si>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</si>
  <si>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</si>
  <si>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</si>
  <si>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</si>
  <si>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</si>
  <si>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</si>
  <si>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</si>
  <si>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</si>
  <si>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</si>
  <si>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</si>
  <si>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</si>
  <si>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</si>
  <si>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</si>
  <si>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</si>
  <si>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</si>
  <si>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</si>
  <si>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</si>
  <si>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</si>
  <si>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</si>
  <si>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</si>
  <si>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</si>
  <si>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</si>
  <si>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</si>
  <si>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</si>
  <si>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</si>
  <si>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</si>
  <si>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</si>
  <si>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</si>
  <si>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</si>
  <si>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</si>
  <si>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</si>
  <si>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</si>
  <si>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</si>
  <si>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</si>
  <si>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</si>
  <si>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</si>
  <si>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</si>
  <si>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</si>
  <si>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</si>
  <si>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</si>
  <si>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</si>
  <si>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</si>
  <si>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</si>
  <si>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</si>
  <si>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</si>
  <si>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</si>
  <si>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</si>
  <si>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</si>
  <si>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</si>
  <si>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</si>
  <si>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</si>
  <si>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</si>
  <si>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</si>
  <si>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</si>
  <si>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</si>
  <si>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</si>
  <si>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</si>
  <si>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</si>
  <si>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</si>
  <si>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</si>
  <si>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</si>
  <si>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</si>
  <si>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</si>
  <si>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</si>
  <si>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</si>
  <si>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</si>
  <si>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</si>
  <si>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</si>
  <si>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</si>
  <si>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</si>
  <si>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</si>
  <si>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</si>
  <si>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</si>
  <si>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</si>
  <si>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</si>
  <si>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</si>
  <si>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</si>
  <si>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</si>
  <si>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</si>
  <si>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</si>
  <si>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</si>
  <si>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</si>
  <si>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</si>
  <si>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</si>
  <si>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</si>
  <si>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</si>
  <si>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</si>
  <si>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</si>
  <si>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</si>
  <si>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</si>
  <si>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</si>
  <si>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</si>
  <si>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</si>
  <si>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</si>
  <si>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</si>
  <si>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</si>
  <si>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</si>
  <si>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</si>
  <si>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</si>
  <si>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</si>
  <si>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</si>
  <si>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</si>
  <si>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</si>
  <si>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</si>
  <si>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</si>
  <si>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</si>
  <si>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</si>
  <si>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</si>
  <si>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</si>
  <si>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</si>
  <si>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</si>
  <si>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</si>
  <si>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</si>
  <si>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</si>
  <si>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</si>
  <si>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</si>
  <si>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</si>
  <si>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</si>
  <si>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</si>
  <si>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</si>
  <si>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</si>
  <si>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</si>
  <si>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</si>
  <si>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</si>
  <si>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</si>
  <si>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</si>
  <si>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</si>
  <si>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</si>
  <si>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</si>
  <si>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</si>
  <si>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</si>
  <si>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</si>
  <si>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</si>
  <si>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</si>
  <si>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</si>
  <si>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</si>
  <si>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</si>
  <si>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</si>
  <si>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</si>
  <si>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</si>
  <si>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</si>
  <si>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</si>
  <si>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</si>
  <si>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</si>
  <si>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</si>
  <si>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</si>
  <si>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</si>
  <si>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</si>
  <si>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</si>
  <si>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</si>
  <si>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</si>
  <si>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</si>
  <si>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</si>
  <si>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</si>
  <si>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</si>
  <si>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</si>
  <si>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</si>
  <si>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</si>
  <si>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</si>
  <si>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</si>
  <si>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</si>
  <si>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</si>
  <si>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</si>
  <si>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</si>
  <si>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</si>
  <si>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</si>
  <si>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</si>
  <si>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</si>
  <si>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</si>
  <si>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</si>
  <si>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</si>
  <si>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</si>
  <si>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</si>
  <si>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</si>
  <si>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</si>
  <si>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</si>
  <si>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</si>
  <si>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</si>
  <si>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</si>
  <si>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</si>
  <si>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</si>
  <si>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</si>
  <si>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</si>
  <si>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</si>
  <si>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</si>
  <si>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</si>
  <si>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</si>
  <si>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</si>
  <si>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</si>
  <si>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</si>
  <si>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</si>
  <si>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</si>
  <si>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</si>
  <si>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</si>
  <si>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</si>
  <si>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</si>
  <si>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</si>
  <si>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</si>
  <si>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</si>
  <si>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</si>
  <si>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</si>
  <si>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</si>
  <si>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</si>
  <si>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</si>
  <si>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</si>
  <si>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</si>
  <si>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</si>
  <si>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</si>
  <si>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</si>
  <si>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</si>
  <si>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</si>
  <si>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</si>
  <si>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</si>
  <si>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</si>
  <si>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</si>
  <si>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</si>
  <si>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</si>
  <si>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</si>
  <si>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</si>
  <si>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</si>
  <si>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</si>
  <si>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</si>
  <si>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</si>
  <si>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</si>
  <si>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</si>
  <si>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</si>
  <si>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</si>
  <si>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</si>
  <si>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</si>
  <si>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</si>
  <si>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</si>
  <si>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</si>
  <si>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</si>
  <si>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</si>
  <si>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</si>
  <si>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</si>
  <si>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</si>
  <si>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</si>
  <si>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</si>
  <si>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</si>
  <si>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</si>
  <si>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</si>
  <si>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</si>
  <si>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</si>
  <si>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</si>
  <si>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</si>
  <si>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</si>
  <si>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</si>
  <si>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</si>
  <si>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</si>
  <si>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</si>
  <si>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</si>
  <si>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</si>
  <si>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</si>
  <si>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</si>
  <si>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</si>
  <si>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</si>
  <si>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</si>
  <si>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</si>
  <si>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</si>
  <si>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</si>
  <si>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</si>
  <si>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</si>
  <si>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</si>
  <si>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</si>
  <si>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</si>
  <si>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</si>
  <si>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</si>
  <si>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</si>
  <si>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</si>
  <si>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</si>
  <si>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</si>
  <si>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</si>
  <si>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</si>
  <si>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</si>
  <si>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</si>
  <si>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</si>
  <si>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</si>
  <si>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</si>
  <si>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</si>
  <si>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</si>
  <si>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</si>
  <si>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</si>
  <si>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</si>
  <si>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</si>
  <si>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</si>
  <si>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</si>
  <si>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</si>
  <si>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</si>
  <si>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</si>
  <si>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</si>
  <si>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</si>
  <si>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</si>
  <si>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</si>
  <si>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</si>
  <si>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</si>
  <si>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</si>
  <si>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</si>
  <si>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</si>
  <si>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</si>
  <si>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</si>
  <si>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</si>
  <si>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</si>
  <si>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</si>
  <si>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</si>
  <si>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</si>
  <si>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</si>
  <si>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</si>
  <si>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</si>
  <si>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</si>
  <si>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</si>
  <si>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</si>
  <si>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</si>
  <si>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</si>
  <si>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</si>
  <si>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</si>
  <si>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</si>
  <si>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</si>
  <si>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</si>
  <si>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</si>
  <si>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</si>
  <si>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</si>
  <si>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</si>
  <si>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</si>
  <si>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</si>
  <si>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</si>
  <si>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</si>
  <si>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</si>
  <si>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</si>
  <si>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</si>
  <si>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</si>
  <si>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</si>
  <si>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</si>
  <si>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</si>
  <si>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</si>
  <si>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</si>
  <si>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</si>
  <si>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</si>
  <si>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</si>
  <si>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</si>
  <si>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</si>
  <si>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</si>
  <si>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</si>
  <si>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</si>
  <si>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</si>
  <si>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</si>
  <si>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</si>
  <si>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</si>
  <si>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</si>
  <si>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</si>
  <si>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</si>
  <si>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</si>
  <si>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</si>
  <si>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</si>
  <si>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</si>
  <si>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</si>
  <si>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</si>
  <si>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</si>
  <si>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</si>
  <si>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</si>
  <si>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</si>
  <si>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</si>
  <si>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</si>
  <si>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</si>
  <si>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</si>
  <si>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</si>
  <si>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</si>
  <si>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</si>
  <si>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</si>
  <si>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</si>
  <si>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</si>
  <si>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</si>
  <si>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</si>
  <si>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</si>
  <si>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</si>
  <si>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</si>
  <si>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</si>
  <si>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</si>
  <si>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</si>
  <si>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</si>
  <si>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</si>
  <si>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</si>
  <si>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</si>
  <si>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</si>
  <si>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</si>
  <si>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</si>
  <si>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</si>
  <si>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</si>
  <si>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</si>
  <si>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</si>
  <si>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</si>
  <si>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</si>
  <si>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</si>
  <si>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</si>
  <si>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</si>
  <si>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</si>
  <si>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</si>
  <si>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</si>
  <si>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</si>
  <si>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</si>
  <si>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</si>
  <si>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</si>
  <si>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</si>
  <si>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</si>
  <si>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</si>
  <si>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</si>
  <si>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</si>
  <si>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</si>
  <si>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</si>
  <si>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</si>
  <si>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</si>
  <si>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</si>
  <si>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</si>
  <si>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</si>
  <si>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</si>
  <si>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</si>
  <si>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</si>
  <si>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</si>
  <si>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</si>
  <si>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</si>
  <si>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</si>
  <si>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</si>
  <si>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</si>
  <si>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</si>
  <si>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</si>
  <si>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</si>
  <si>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</si>
  <si>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</si>
  <si>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</si>
  <si>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</si>
  <si>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</si>
  <si>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</si>
  <si>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</si>
  <si>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</si>
  <si>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</si>
  <si>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</si>
  <si>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</si>
  <si>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</si>
  <si>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</si>
  <si>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</si>
  <si>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</si>
  <si>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</si>
  <si>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</si>
  <si>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</si>
  <si>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</si>
  <si>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</si>
  <si>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</si>
  <si>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</si>
  <si>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</si>
  <si>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</si>
  <si>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</si>
  <si>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</si>
  <si>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</si>
  <si>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</si>
  <si>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</si>
  <si>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</si>
  <si>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</si>
  <si>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</si>
  <si>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</si>
  <si>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</si>
  <si>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</si>
  <si>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</si>
  <si>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</si>
  <si>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</si>
  <si>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</si>
  <si>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</si>
  <si>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</si>
  <si>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</si>
  <si>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</si>
  <si>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</si>
  <si>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</si>
  <si>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</si>
  <si>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</si>
  <si>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</si>
  <si>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</si>
  <si>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</si>
  <si>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</si>
  <si>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</si>
  <si>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</si>
  <si>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</si>
  <si>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</si>
  <si>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</si>
  <si>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</si>
  <si>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</si>
  <si>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</si>
  <si>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</si>
  <si>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</si>
  <si>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</si>
  <si>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</si>
  <si>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</si>
  <si>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</si>
  <si>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</si>
  <si>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</si>
  <si>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</si>
  <si>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</si>
  <si>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</si>
  <si>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</si>
  <si>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</si>
  <si>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</si>
  <si>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</si>
  <si>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</si>
  <si>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</si>
  <si>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</si>
  <si>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</si>
  <si>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</si>
  <si>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</si>
  <si>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</si>
  <si>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</si>
  <si>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</si>
  <si>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</si>
  <si>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</si>
  <si>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</si>
  <si>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</si>
  <si>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</si>
  <si>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</si>
  <si>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</si>
  <si>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</si>
  <si>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</si>
  <si>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</si>
  <si>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</si>
  <si>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</si>
  <si>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</si>
  <si>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</si>
  <si>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</si>
  <si>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</si>
  <si>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</si>
  <si>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</si>
  <si>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</si>
  <si>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</si>
  <si>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</si>
  <si>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</si>
  <si>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</si>
  <si>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</si>
  <si>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</si>
  <si>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</si>
  <si>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</si>
  <si>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</si>
  <si>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</si>
  <si>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</si>
  <si>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</si>
  <si>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</si>
  <si>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</si>
  <si>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</si>
  <si>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</si>
  <si>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</si>
  <si>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</si>
  <si>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</si>
  <si>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</si>
  <si>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</si>
  <si>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</si>
  <si>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</si>
  <si>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</si>
  <si>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</si>
  <si>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</si>
  <si>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</si>
  <si>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</si>
  <si>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</si>
  <si>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</si>
  <si>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</si>
  <si>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</si>
  <si>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</si>
  <si>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</si>
  <si>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</si>
  <si>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</si>
  <si>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</si>
  <si>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</si>
  <si>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</si>
  <si>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</si>
  <si>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</si>
  <si>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</si>
  <si>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</si>
  <si>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</si>
  <si>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</si>
  <si>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</si>
  <si>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</si>
  <si>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</si>
  <si>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</si>
  <si>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</si>
  <si>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</si>
  <si>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</si>
  <si>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</si>
  <si>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</si>
  <si>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</si>
  <si>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</si>
  <si>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</si>
  <si>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</si>
  <si>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</si>
  <si>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</si>
  <si>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</si>
  <si>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</si>
  <si>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</si>
  <si>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</si>
  <si>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</si>
  <si>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</si>
  <si>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</si>
  <si>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</si>
  <si>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</si>
  <si>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</si>
  <si>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</si>
  <si>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</si>
  <si>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</si>
  <si>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</si>
  <si>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</si>
  <si>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</si>
  <si>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</si>
  <si>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</si>
  <si>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</si>
  <si>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</si>
  <si>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</si>
  <si>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</si>
  <si>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</si>
  <si>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</si>
  <si>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</si>
  <si>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</si>
  <si>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</si>
  <si>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</si>
  <si>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</si>
  <si>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</si>
  <si>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</si>
  <si>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</si>
  <si>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</si>
  <si>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</si>
  <si>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</si>
  <si>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</si>
  <si>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</si>
  <si>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</si>
  <si>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</si>
  <si>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</si>
  <si>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</si>
  <si>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</si>
  <si>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</si>
  <si>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</si>
  <si>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</si>
  <si>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</si>
  <si>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</si>
  <si>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</si>
  <si>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</si>
  <si>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</si>
  <si>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</si>
  <si>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</si>
  <si>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</si>
  <si>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</si>
  <si>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</si>
  <si>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</si>
  <si>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</si>
  <si>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</si>
  <si>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</si>
  <si>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</si>
  <si>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</si>
  <si>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</si>
  <si>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</si>
  <si>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</si>
  <si>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</si>
  <si>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</si>
  <si>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</si>
  <si>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</si>
  <si>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</si>
  <si>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</si>
  <si>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</si>
  <si>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</si>
  <si>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</si>
  <si>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</si>
  <si>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</si>
  <si>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</si>
  <si>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</si>
  <si>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</si>
  <si>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</si>
  <si>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</si>
  <si>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</si>
  <si>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</si>
  <si>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</si>
  <si>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</si>
  <si>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</si>
  <si>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</si>
  <si>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</si>
  <si>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</si>
  <si>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</si>
  <si>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</si>
  <si>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</si>
  <si>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</si>
  <si>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</si>
  <si>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</si>
  <si>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</si>
  <si>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</si>
  <si>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</si>
  <si>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</si>
  <si>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</si>
  <si>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</si>
  <si>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</si>
  <si>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</si>
  <si>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</si>
  <si>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</si>
  <si>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</si>
  <si>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</si>
  <si>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</si>
  <si>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</si>
  <si>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</si>
  <si>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</si>
  <si>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</si>
  <si>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</si>
  <si>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</si>
  <si>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</si>
  <si>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</si>
  <si>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</si>
  <si>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</si>
  <si>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</si>
  <si>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</si>
  <si>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</si>
  <si>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</si>
  <si>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</si>
  <si>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</si>
  <si>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</si>
  <si>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</si>
  <si>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</si>
  <si>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</si>
  <si>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</si>
  <si>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</si>
  <si>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</si>
  <si>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</si>
  <si>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</si>
  <si>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</si>
  <si>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</si>
  <si>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</si>
  <si>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</si>
  <si>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</si>
  <si>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</si>
  <si>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</si>
  <si>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</si>
  <si>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</si>
  <si>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</si>
  <si>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</si>
  <si>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</si>
  <si>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</si>
  <si>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</si>
  <si>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</si>
  <si>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</si>
  <si>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</si>
  <si>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</si>
  <si>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</si>
  <si>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</si>
  <si>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</si>
  <si>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</si>
  <si>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</si>
  <si>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</si>
  <si>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</si>
  <si>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</si>
  <si>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</si>
  <si>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</si>
  <si>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</si>
  <si>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</si>
  <si>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</si>
  <si>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</si>
  <si>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</si>
  <si>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</si>
  <si>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</si>
  <si>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</si>
  <si>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</si>
  <si>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</si>
  <si>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</si>
  <si>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</si>
  <si>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</si>
  <si>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</si>
  <si>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</si>
  <si>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</si>
  <si>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</si>
  <si>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</si>
  <si>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</si>
  <si>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</si>
  <si>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</si>
  <si>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</si>
  <si>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</si>
  <si>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</si>
  <si>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</si>
  <si>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</si>
  <si>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</si>
  <si>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</si>
  <si>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</si>
  <si>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</si>
  <si>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</si>
  <si>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</si>
  <si>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</si>
  <si>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</si>
  <si>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</si>
  <si>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</si>
  <si>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</si>
  <si>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</si>
  <si>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</si>
  <si>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</si>
  <si>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</si>
  <si>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</si>
  <si>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</si>
  <si>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</si>
  <si>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</si>
  <si>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</si>
  <si>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</si>
  <si>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</si>
  <si>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</si>
  <si>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</si>
  <si>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</si>
  <si>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</si>
  <si>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</si>
  <si>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</si>
  <si>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</si>
  <si>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</si>
  <si>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</si>
  <si>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</si>
  <si>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</si>
  <si>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</si>
  <si>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</si>
  <si>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</si>
  <si>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</si>
  <si>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</si>
  <si>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</si>
  <si>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</si>
  <si>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</si>
  <si>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</si>
  <si>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</si>
  <si>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</si>
  <si>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</si>
  <si>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</si>
  <si>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</si>
  <si>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</si>
  <si>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</si>
  <si>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</si>
  <si>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</si>
  <si>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</si>
  <si>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</si>
  <si>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</si>
  <si>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</si>
  <si>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</si>
  <si>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</si>
  <si>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</si>
  <si>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</si>
  <si>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</si>
  <si>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</si>
  <si>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</si>
  <si>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</si>
  <si>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</si>
  <si>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</si>
  <si>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</si>
  <si>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</si>
  <si>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</si>
  <si>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</si>
  <si>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</si>
  <si>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</si>
  <si>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</si>
  <si>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</si>
  <si>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</si>
  <si>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</si>
  <si>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</si>
  <si>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</si>
  <si>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</si>
  <si>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</si>
  <si>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</si>
  <si>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</si>
  <si>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</si>
  <si>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</si>
  <si>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</si>
  <si>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</si>
  <si>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</si>
  <si>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</si>
  <si>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</si>
  <si>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</si>
  <si>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</si>
  <si>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</si>
  <si>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</si>
  <si>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</si>
  <si>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</si>
  <si>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</si>
  <si>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</si>
  <si>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</si>
  <si>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</si>
  <si>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</si>
  <si>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</si>
  <si>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</si>
  <si>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</si>
  <si>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</si>
  <si>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</si>
  <si>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</si>
  <si>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</si>
  <si>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</si>
  <si>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</si>
  <si>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</si>
  <si>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</si>
  <si>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</si>
  <si>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</si>
  <si>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</si>
  <si>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</si>
  <si>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</si>
  <si>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</si>
  <si>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</si>
  <si>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</si>
  <si>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</si>
  <si>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</si>
  <si>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</si>
  <si>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</si>
  <si>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</si>
  <si>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</si>
  <si>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</si>
  <si>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</si>
  <si>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</si>
  <si>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</si>
  <si>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</si>
  <si>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</si>
  <si>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</si>
  <si>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</si>
  <si>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</si>
  <si>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</si>
  <si>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</si>
  <si>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</si>
  <si>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</si>
  <si>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</si>
  <si>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</si>
  <si>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</si>
  <si>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</si>
  <si>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</si>
  <si>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</si>
  <si>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</si>
  <si>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</si>
  <si>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</si>
  <si>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</si>
  <si>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</si>
  <si>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</si>
  <si>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</si>
  <si>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</si>
  <si>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</si>
  <si>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</si>
  <si>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</si>
  <si>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</si>
  <si>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</si>
  <si>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</si>
  <si>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</si>
  <si>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</si>
  <si>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</si>
  <si>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</si>
  <si>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</si>
  <si>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</si>
  <si>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</si>
  <si>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</si>
  <si>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</si>
  <si>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</si>
  <si>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</si>
  <si>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</si>
  <si>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</si>
  <si>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</si>
  <si>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</si>
  <si>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</si>
  <si>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</si>
  <si>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</si>
  <si>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</si>
  <si>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</si>
  <si>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</si>
  <si>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</si>
  <si>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</si>
  <si>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</si>
  <si>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</si>
  <si>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</si>
  <si>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</si>
  <si>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</si>
  <si>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</si>
  <si>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</si>
  <si>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</si>
  <si>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</si>
  <si>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</si>
  <si>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</si>
  <si>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</si>
  <si>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</si>
  <si>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</si>
  <si>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</si>
  <si>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</si>
  <si>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</si>
  <si>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</si>
  <si>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</si>
  <si>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</si>
  <si>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</si>
  <si>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</si>
  <si>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</si>
  <si>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</si>
  <si>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</si>
  <si>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</si>
  <si>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</si>
  <si>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</si>
  <si>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</si>
  <si>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</si>
  <si>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</si>
  <si>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</si>
  <si>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</si>
  <si>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</si>
  <si>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</si>
  <si>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</si>
  <si>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</si>
  <si>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</si>
  <si>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</si>
  <si>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</si>
  <si>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</si>
  <si>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</si>
  <si>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</si>
  <si>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</si>
  <si>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</si>
  <si>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</si>
  <si>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</si>
  <si>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</si>
  <si>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</si>
  <si>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</si>
  <si>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</si>
  <si>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</si>
  <si>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</si>
  <si>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</si>
  <si>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</si>
  <si>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</si>
  <si>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</si>
  <si>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</si>
  <si>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</si>
  <si>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</si>
  <si>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</si>
  <si>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</si>
  <si>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</si>
  <si>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</si>
  <si>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</si>
  <si>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</si>
  <si>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</si>
  <si>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</si>
  <si>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</si>
  <si>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</si>
  <si>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</si>
  <si>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</si>
  <si>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</si>
  <si>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</si>
  <si>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</si>
  <si>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</si>
  <si>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</si>
  <si>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</si>
  <si>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</si>
  <si>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</si>
  <si>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</si>
  <si>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</si>
  <si>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</si>
  <si>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</si>
  <si>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</si>
  <si>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</si>
  <si>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</si>
  <si>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</si>
  <si>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</si>
  <si>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</si>
  <si>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</si>
  <si>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</si>
  <si>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</si>
  <si>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</si>
  <si>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</si>
  <si>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</si>
  <si>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</si>
  <si>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</si>
  <si>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</si>
  <si>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</si>
  <si>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</si>
  <si>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</si>
  <si>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</si>
  <si>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</si>
  <si>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</si>
  <si>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</si>
  <si>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</si>
  <si>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</si>
  <si>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</si>
  <si>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</si>
  <si>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</si>
  <si>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</si>
  <si>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</si>
  <si>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</si>
  <si>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</si>
  <si>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</si>
  <si>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</si>
  <si>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</si>
  <si>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</si>
  <si>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</si>
  <si>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</si>
  <si>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</si>
  <si>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</si>
  <si>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</si>
  <si>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</si>
  <si>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</si>
  <si>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</si>
  <si>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</si>
  <si>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</si>
  <si>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</si>
  <si>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</si>
  <si>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</si>
  <si>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</si>
  <si>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</si>
  <si>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</si>
  <si>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</si>
  <si>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</si>
  <si>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</si>
  <si>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</si>
  <si>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</si>
  <si>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</si>
  <si>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</si>
  <si>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</si>
  <si>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</si>
  <si>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</si>
  <si>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</si>
  <si>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</si>
  <si>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</si>
  <si>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</si>
  <si>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</si>
  <si>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</si>
  <si>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</si>
  <si>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</si>
  <si>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</si>
  <si>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</si>
  <si>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</si>
  <si>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</si>
  <si>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</si>
  <si>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</si>
  <si>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</si>
  <si>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</si>
  <si>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</si>
  <si>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</si>
  <si>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</si>
  <si>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</si>
  <si>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</si>
  <si>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</si>
  <si>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</si>
  <si>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</si>
  <si>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</si>
  <si>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</si>
  <si>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</si>
  <si>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</si>
  <si>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</si>
  <si>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</si>
  <si>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</si>
  <si>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</si>
  <si>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</si>
  <si>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</si>
  <si>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</si>
  <si>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</si>
  <si>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</si>
  <si>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</si>
  <si>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</si>
  <si>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</si>
  <si>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</si>
  <si>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</si>
  <si>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</si>
  <si>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</si>
  <si>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</si>
  <si>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</si>
  <si>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</si>
  <si>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</si>
  <si>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</si>
  <si>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</si>
  <si>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</si>
  <si>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</si>
  <si>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</si>
  <si>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</si>
  <si>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</si>
  <si>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</si>
  <si>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</si>
  <si>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</si>
  <si>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</si>
  <si>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</si>
  <si>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</si>
  <si>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</si>
  <si>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</si>
  <si>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</si>
  <si>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</si>
  <si>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</si>
  <si>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</si>
  <si>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</si>
  <si>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</si>
  <si>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</si>
  <si>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</si>
  <si>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</si>
  <si>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</si>
  <si>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</si>
  <si>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</si>
  <si>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</si>
  <si>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</si>
  <si>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</si>
  <si>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</si>
  <si>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</si>
  <si>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</si>
  <si>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</si>
  <si>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</si>
  <si>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</si>
  <si>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</si>
  <si>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</si>
  <si>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</si>
  <si>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</si>
  <si>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</si>
  <si>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</si>
  <si>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</si>
  <si>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</si>
  <si>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</si>
  <si>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</si>
  <si>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</si>
  <si>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</si>
  <si>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</si>
  <si>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</si>
  <si>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</si>
  <si>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</si>
  <si>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</si>
  <si>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</si>
  <si>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</si>
  <si>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</si>
  <si>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</si>
  <si>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</si>
  <si>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</si>
  <si>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</si>
  <si>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</si>
  <si>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</si>
  <si>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</si>
  <si>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</si>
  <si>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</si>
  <si>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</si>
  <si>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</si>
  <si>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</si>
  <si>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</si>
  <si>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</si>
  <si>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</si>
  <si>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</si>
  <si>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</si>
  <si>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</si>
  <si>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</si>
  <si>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</si>
  <si>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</si>
  <si>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</si>
  <si>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</si>
  <si>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</si>
  <si>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</si>
  <si>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</si>
  <si>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</si>
  <si>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</si>
  <si>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</si>
  <si>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</si>
  <si>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</si>
  <si>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</si>
  <si>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</si>
  <si>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</si>
  <si>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</si>
  <si>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</si>
  <si>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</si>
  <si>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</si>
  <si>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</si>
  <si>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</si>
  <si>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</si>
  <si>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</si>
  <si>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</si>
  <si>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</si>
  <si>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</si>
  <si>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</si>
  <si>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</si>
  <si>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</si>
  <si>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</si>
  <si>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</si>
  <si>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</si>
  <si>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</si>
  <si>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</si>
  <si>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</si>
  <si>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</si>
  <si>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</si>
  <si>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</si>
  <si>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</si>
  <si>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</si>
  <si>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</si>
  <si>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</si>
  <si>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</si>
  <si>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</si>
  <si>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</si>
  <si>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</si>
  <si>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</si>
  <si>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</si>
  <si>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</si>
  <si>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</si>
  <si>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</si>
  <si>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</si>
  <si>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</si>
  <si>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</si>
  <si>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</si>
  <si>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</si>
  <si>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</si>
  <si>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</si>
  <si>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</si>
  <si>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</si>
  <si>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</si>
  <si>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</si>
  <si>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</si>
  <si>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</si>
  <si>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</si>
  <si>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</si>
  <si>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</si>
  <si>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</si>
  <si>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</si>
  <si>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</si>
  <si>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</si>
  <si>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</si>
  <si>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</si>
  <si>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</si>
  <si>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</si>
  <si>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</si>
  <si>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</si>
  <si>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</si>
  <si>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</si>
  <si>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</si>
  <si>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</si>
  <si>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</si>
  <si>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</si>
  <si>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</si>
  <si>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</si>
  <si>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</si>
  <si>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</si>
  <si>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</si>
  <si>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</si>
  <si>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</si>
  <si>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</si>
  <si>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</si>
  <si>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</si>
  <si>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</si>
  <si>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</si>
  <si>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</si>
  <si>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</si>
  <si>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</si>
  <si>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</si>
  <si>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</si>
  <si>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</si>
  <si>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</si>
  <si>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</si>
  <si>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</si>
  <si>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</si>
  <si>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</si>
  <si>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</si>
  <si>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</si>
  <si>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</si>
  <si>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</si>
  <si>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</si>
  <si>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</si>
  <si>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</si>
  <si>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</si>
  <si>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</si>
  <si>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</si>
  <si>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</si>
  <si>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</si>
  <si>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</si>
  <si>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</si>
  <si>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</si>
  <si>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</si>
  <si>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</si>
  <si>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</si>
  <si>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</si>
  <si>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</si>
  <si>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</si>
  <si>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</si>
  <si>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</si>
  <si>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</si>
  <si>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</si>
  <si>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</si>
  <si>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</si>
  <si>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</si>
  <si>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</si>
  <si>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</si>
  <si>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</si>
  <si>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</si>
  <si>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</si>
  <si>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</si>
  <si>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</si>
  <si>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</si>
  <si>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</si>
  <si>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</si>
  <si>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</si>
  <si>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</si>
  <si>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</si>
  <si>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</si>
  <si>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</si>
  <si>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</si>
  <si>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</si>
  <si>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</si>
  <si>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</si>
  <si>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</si>
  <si>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</si>
  <si>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</si>
  <si>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</si>
  <si>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</si>
  <si>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</si>
  <si>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</si>
  <si>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</si>
  <si>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</si>
  <si>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</si>
  <si>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</si>
  <si>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</si>
  <si>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</si>
  <si>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</si>
  <si>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</si>
  <si>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</si>
  <si>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</si>
  <si>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</si>
  <si>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</si>
  <si>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</si>
  <si>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</si>
  <si>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</si>
  <si>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</si>
  <si>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</si>
  <si>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</si>
  <si>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</si>
  <si>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</si>
  <si>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</si>
  <si>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</si>
  <si>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</si>
  <si>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</si>
  <si>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</si>
  <si>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</si>
  <si>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</si>
  <si>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</si>
  <si>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</si>
  <si>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</si>
  <si>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</si>
  <si>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</si>
  <si>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</si>
  <si>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</si>
  <si>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</si>
  <si>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</si>
  <si>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</si>
  <si>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</si>
  <si>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</si>
  <si>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</si>
  <si>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</si>
  <si>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</si>
  <si>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</si>
  <si>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</si>
  <si>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</si>
  <si>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</si>
  <si>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</si>
  <si>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</si>
  <si>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</si>
  <si>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</si>
  <si>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</si>
  <si>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</si>
  <si>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</si>
  <si>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</si>
  <si>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</si>
  <si>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</si>
  <si>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</si>
  <si>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</si>
  <si>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</si>
  <si>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</si>
  <si>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</si>
  <si>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</si>
  <si>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</si>
  <si>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</si>
  <si>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</si>
  <si>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</si>
  <si>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</si>
  <si>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</si>
  <si>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</si>
  <si>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</si>
  <si>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</si>
  <si>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</si>
  <si>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</si>
  <si>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</si>
  <si>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</si>
  <si>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</si>
  <si>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</si>
  <si>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</si>
  <si>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</si>
  <si>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</si>
  <si>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</si>
  <si>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</si>
  <si>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</si>
  <si>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</si>
  <si>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</si>
  <si>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</si>
  <si>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</si>
  <si>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</si>
  <si>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</si>
  <si>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</si>
  <si>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</si>
  <si>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</si>
  <si>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</si>
  <si>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</si>
  <si>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</si>
  <si>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</si>
  <si>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</si>
  <si>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</si>
  <si>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</si>
  <si>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</si>
  <si>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</si>
  <si>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</si>
  <si>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</si>
  <si>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</si>
  <si>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</si>
  <si>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</si>
  <si>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</si>
  <si>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</si>
  <si>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</si>
  <si>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</si>
  <si>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</si>
  <si>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</si>
  <si>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</si>
  <si>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</si>
  <si>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</si>
  <si>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</si>
  <si>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</si>
  <si>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</si>
  <si>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</si>
  <si>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</si>
  <si>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</si>
  <si>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</si>
  <si>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</si>
  <si>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</si>
  <si>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</si>
  <si>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</si>
  <si>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</si>
  <si>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</si>
  <si>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</si>
  <si>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</si>
  <si>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</si>
  <si>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</si>
  <si>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</si>
  <si>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</si>
  <si>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</si>
  <si>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</si>
  <si>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</si>
  <si>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</si>
  <si>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</si>
  <si>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</si>
  <si>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</si>
  <si>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</si>
  <si>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</si>
  <si>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</si>
  <si>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</si>
  <si>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</si>
  <si>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</si>
  <si>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</si>
  <si>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</si>
  <si>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</si>
  <si>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</si>
  <si>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</si>
  <si>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</si>
  <si>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</si>
  <si>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</si>
  <si>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</si>
  <si>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</si>
  <si>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</si>
  <si>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</si>
  <si>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</si>
  <si>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</si>
  <si>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</si>
  <si>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</si>
  <si>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</si>
  <si>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</si>
  <si>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</si>
  <si>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</si>
  <si>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</si>
  <si>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</si>
  <si>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</si>
  <si>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</si>
  <si>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</si>
  <si>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</si>
  <si>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</si>
  <si>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</si>
  <si>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</si>
  <si>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</si>
  <si>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</si>
  <si>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</si>
  <si>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</si>
  <si>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</si>
  <si>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</si>
  <si>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</si>
  <si>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</si>
  <si>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</si>
  <si>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</si>
  <si>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</si>
  <si>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</si>
  <si>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</si>
  <si>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</si>
  <si>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</si>
  <si>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</si>
  <si>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</si>
  <si>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</si>
  <si>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</si>
  <si>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</si>
  <si>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</si>
  <si>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</si>
  <si>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</si>
  <si>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</si>
  <si>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</si>
  <si>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</si>
  <si>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</si>
  <si>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</si>
  <si>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</si>
  <si>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</si>
  <si>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</si>
  <si>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</si>
  <si>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</si>
  <si>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</si>
  <si>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</si>
  <si>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</si>
  <si>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</si>
  <si>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</si>
  <si>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</si>
  <si>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</si>
  <si>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</si>
  <si>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</si>
  <si>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</si>
  <si>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</si>
  <si>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</si>
  <si>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</si>
  <si>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</si>
  <si>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</si>
  <si>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</si>
  <si>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</si>
  <si>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</si>
  <si>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</si>
  <si>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</si>
  <si>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</si>
  <si>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</si>
  <si>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</si>
  <si>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</si>
  <si>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</si>
  <si>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</si>
  <si>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</si>
  <si>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</si>
  <si>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</si>
  <si>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</si>
  <si>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</si>
  <si>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</si>
  <si>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</si>
  <si>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</si>
  <si>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</si>
  <si>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</si>
  <si>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</si>
  <si>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</si>
  <si>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</si>
  <si>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</si>
  <si>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</si>
  <si>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</si>
  <si>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</si>
  <si>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</si>
  <si>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</si>
  <si>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</si>
  <si>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</si>
  <si>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</si>
  <si>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</si>
  <si>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</si>
  <si>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</si>
  <si>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</si>
  <si>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</si>
  <si>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</si>
  <si>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</si>
  <si>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</si>
  <si>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</si>
  <si>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</si>
  <si>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</si>
  <si>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</si>
  <si>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</si>
  <si>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</si>
  <si>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</si>
  <si>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</si>
  <si>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</si>
  <si>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</si>
  <si>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</si>
  <si>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</si>
  <si>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</si>
  <si>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</si>
  <si>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</si>
  <si>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</si>
  <si>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</si>
  <si>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</si>
  <si>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</si>
  <si>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</si>
  <si>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</si>
  <si>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</si>
  <si>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</si>
  <si>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</si>
  <si>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</si>
  <si>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</si>
  <si>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</si>
  <si>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</si>
  <si>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</si>
  <si>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</si>
  <si>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</si>
  <si>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</si>
  <si>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</si>
  <si>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</si>
  <si>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</si>
  <si>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</si>
  <si>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</si>
  <si>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</si>
  <si>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</si>
  <si>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</si>
  <si>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</si>
  <si>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</si>
  <si>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</si>
  <si>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</si>
  <si>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</si>
  <si>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</si>
  <si>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</si>
  <si>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</si>
  <si>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</si>
  <si>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</si>
  <si>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</si>
  <si>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</si>
  <si>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</si>
  <si>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</si>
  <si>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</si>
  <si>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</si>
  <si>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</si>
  <si>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</si>
  <si>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</si>
  <si>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</si>
  <si>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</si>
  <si>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</si>
  <si>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</si>
  <si>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</si>
  <si>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</si>
  <si>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</si>
  <si>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</si>
  <si>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</si>
  <si>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</si>
  <si>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</si>
  <si>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</si>
  <si>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</si>
  <si>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</si>
  <si>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</si>
  <si>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</si>
  <si>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</si>
  <si>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</si>
  <si>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</si>
  <si>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</si>
  <si>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</si>
  <si>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</si>
  <si>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</si>
  <si>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</si>
  <si>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</si>
  <si>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</si>
  <si>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</si>
  <si>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</si>
  <si>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</si>
  <si>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</si>
  <si>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</si>
  <si>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</si>
  <si>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</si>
  <si>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</si>
  <si>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</si>
  <si>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</si>
  <si>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</si>
  <si>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</si>
  <si>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</si>
  <si>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</si>
  <si>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</si>
  <si>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</si>
  <si>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</si>
  <si>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</si>
  <si>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</si>
  <si>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</si>
  <si>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</si>
  <si>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</si>
  <si>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</si>
  <si>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</si>
  <si>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</si>
  <si>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</si>
  <si>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</si>
  <si>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</si>
  <si>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</si>
  <si>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</si>
  <si>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</si>
  <si>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</si>
  <si>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</si>
  <si>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</si>
  <si>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</si>
  <si>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</si>
  <si>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</si>
  <si>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</si>
  <si>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</si>
  <si>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</si>
  <si>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</si>
  <si>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</si>
  <si>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</si>
  <si>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</si>
  <si>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</si>
  <si>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</si>
  <si>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</si>
  <si>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</si>
  <si>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</si>
  <si>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</si>
  <si>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</si>
  <si>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</si>
  <si>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</si>
  <si>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</si>
  <si>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</si>
  <si>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</si>
  <si>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</si>
  <si>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</si>
  <si>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</si>
  <si>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</si>
  <si>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</si>
  <si>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</si>
  <si>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</si>
  <si>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</si>
  <si>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</si>
  <si>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</si>
  <si>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</si>
  <si>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</si>
  <si>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</si>
  <si>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</si>
  <si>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</si>
  <si>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</si>
  <si>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</si>
  <si>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</si>
  <si>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</si>
  <si>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</si>
  <si>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</si>
  <si>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</si>
  <si>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</si>
  <si>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</si>
  <si>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</si>
  <si>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</si>
  <si>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</si>
  <si>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</si>
  <si>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</si>
  <si>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</si>
  <si>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</si>
  <si>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</si>
  <si>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</si>
  <si>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</si>
  <si>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</si>
  <si>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</si>
  <si>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</si>
  <si>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</si>
  <si>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</si>
  <si>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</si>
  <si>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</si>
  <si>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</si>
  <si>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</si>
  <si>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</si>
  <si>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</si>
  <si>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</si>
  <si>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</si>
  <si>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</si>
  <si>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</si>
  <si>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</si>
  <si>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</si>
  <si>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</si>
  <si>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</si>
  <si>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</si>
  <si>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</si>
  <si>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</si>
  <si>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</si>
  <si>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</si>
  <si>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</si>
  <si>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</si>
  <si>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</si>
  <si>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</si>
  <si>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</si>
  <si>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</si>
  <si>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</si>
  <si>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</si>
  <si>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</si>
  <si>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</si>
  <si>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</si>
  <si>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</si>
  <si>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</si>
  <si>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</si>
  <si>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</si>
  <si>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</si>
  <si>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</si>
  <si>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</si>
  <si>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</si>
  <si>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</si>
  <si>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</si>
  <si>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</si>
  <si>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</si>
  <si>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</si>
  <si>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</si>
  <si>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</si>
  <si>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</si>
  <si>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</si>
  <si>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</si>
  <si>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</si>
  <si>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</si>
  <si>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</si>
  <si>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</si>
  <si>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</si>
  <si>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</si>
  <si>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</si>
  <si>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</si>
  <si>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</si>
  <si>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</si>
  <si>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</si>
  <si>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</si>
  <si>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</si>
  <si>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</si>
  <si>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</si>
  <si>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</si>
  <si>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</si>
  <si>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</si>
  <si>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</si>
  <si>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</si>
  <si>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</si>
  <si>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</si>
  <si>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</si>
  <si>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</si>
  <si>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</si>
  <si>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</si>
  <si>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</si>
  <si>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</si>
  <si>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</si>
  <si>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</si>
  <si>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</si>
  <si>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</si>
  <si>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</si>
  <si>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</si>
  <si>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</si>
  <si>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</si>
  <si>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</si>
  <si>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</si>
  <si>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</si>
  <si>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</si>
  <si>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</si>
  <si>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</si>
  <si>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</si>
  <si>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</si>
  <si>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</si>
  <si>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</si>
  <si>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</si>
  <si>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</si>
  <si>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</si>
  <si>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</si>
  <si>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</si>
  <si>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</si>
  <si>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</si>
  <si>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</si>
  <si>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</si>
  <si>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</si>
  <si>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</si>
  <si>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</si>
  <si>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</si>
  <si>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</si>
  <si>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</si>
  <si>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</si>
  <si>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</si>
  <si>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</si>
  <si>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</si>
  <si>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</si>
  <si>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</si>
  <si>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</si>
  <si>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</si>
  <si>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</si>
  <si>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</si>
  <si>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</si>
  <si>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</si>
  <si>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</si>
  <si>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</si>
  <si>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</si>
  <si>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</si>
  <si>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</si>
  <si>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</si>
  <si>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</si>
  <si>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</si>
  <si>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</si>
  <si>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</si>
  <si>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</si>
  <si>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</si>
  <si>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</si>
  <si>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</si>
  <si>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</si>
  <si>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</si>
  <si>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</si>
  <si>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</si>
  <si>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</si>
  <si>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</si>
  <si>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</si>
  <si>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</si>
  <si>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</si>
  <si>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</si>
  <si>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</si>
  <si>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</si>
  <si>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</si>
  <si>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</si>
  <si>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</si>
  <si>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</si>
  <si>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</si>
  <si>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</si>
  <si>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</si>
  <si>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</si>
  <si>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</si>
  <si>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</si>
  <si>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</si>
  <si>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</si>
  <si>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</si>
  <si>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</si>
  <si>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</si>
  <si>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</si>
  <si>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</si>
  <si>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</si>
  <si>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</si>
  <si>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</si>
  <si>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</si>
  <si>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</si>
  <si>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</si>
  <si>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</si>
  <si>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</si>
  <si>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</si>
  <si>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</si>
  <si>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</si>
  <si>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</si>
  <si>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</si>
  <si>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</si>
  <si>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</si>
  <si>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</si>
  <si>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</si>
  <si>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</si>
  <si>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</si>
  <si>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</si>
  <si>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</si>
  <si>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</si>
  <si>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</si>
  <si>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</si>
  <si>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</si>
  <si>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</si>
  <si>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</si>
  <si>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</si>
  <si>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</si>
  <si>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</si>
  <si>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</si>
  <si>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</si>
  <si>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</si>
  <si>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</si>
  <si>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</si>
  <si>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</si>
  <si>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</si>
  <si>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</si>
  <si>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</si>
  <si>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</si>
  <si>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</si>
  <si>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</si>
  <si>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</si>
  <si>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</si>
  <si>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</si>
  <si>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</si>
  <si>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</si>
  <si>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</si>
  <si>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</si>
  <si>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</si>
  <si>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</si>
  <si>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</si>
  <si>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</si>
  <si>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</si>
  <si>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</si>
  <si>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</si>
  <si>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</si>
  <si>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</si>
  <si>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</si>
  <si>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</si>
  <si>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</si>
  <si>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</si>
  <si>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</si>
  <si>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</si>
  <si>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</si>
  <si>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</si>
  <si>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</si>
  <si>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</si>
  <si>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</si>
  <si>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</si>
  <si>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</si>
  <si>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</si>
  <si>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</si>
  <si>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</si>
  <si>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</si>
  <si>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</si>
  <si>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</si>
  <si>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</si>
  <si>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</si>
  <si>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</si>
  <si>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</si>
  <si>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</si>
  <si>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</si>
  <si>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</si>
  <si>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</si>
  <si>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</si>
  <si>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</si>
  <si>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</si>
  <si>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</si>
  <si>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</si>
  <si>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</si>
  <si>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</si>
  <si>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</si>
  <si>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</si>
  <si>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</si>
  <si>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</si>
  <si>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</si>
  <si>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</si>
  <si>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</si>
  <si>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</si>
  <si>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</si>
  <si>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</si>
  <si>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</si>
  <si>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</si>
  <si>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</si>
  <si>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</si>
  <si>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</si>
  <si>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</si>
  <si>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</si>
  <si>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</si>
  <si>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</si>
  <si>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</si>
  <si>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</si>
  <si>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</si>
  <si>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</si>
  <si>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</si>
  <si>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</si>
  <si>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</si>
  <si>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</si>
  <si>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</si>
  <si>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</si>
  <si>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</si>
  <si>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</si>
  <si>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</si>
  <si>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</si>
  <si>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</si>
  <si>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</si>
  <si>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</si>
  <si>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</si>
  <si>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</si>
  <si>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</si>
  <si>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</si>
  <si>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</si>
  <si>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</si>
  <si>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</si>
  <si>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</si>
  <si>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</si>
  <si>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</si>
  <si>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</si>
  <si>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</si>
  <si>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</si>
  <si>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</si>
  <si>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</si>
  <si>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</si>
  <si>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</si>
  <si>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</si>
  <si>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</si>
  <si>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</si>
  <si>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</si>
  <si>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</si>
  <si>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</si>
  <si>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</si>
  <si>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</si>
  <si>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</si>
  <si>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</si>
  <si>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</si>
  <si>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</si>
  <si>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</si>
  <si>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</si>
  <si>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</si>
  <si>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</si>
  <si>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</si>
  <si>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</si>
  <si>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</si>
  <si>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</si>
  <si>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</si>
  <si>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</si>
  <si>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</si>
  <si>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</si>
  <si>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</si>
  <si>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</si>
  <si>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</si>
  <si>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</si>
  <si>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</si>
  <si>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</si>
  <si>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</si>
  <si>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</si>
  <si>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</si>
  <si>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</si>
  <si>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</si>
  <si>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</si>
  <si>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</si>
  <si>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</si>
  <si>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</si>
  <si>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</si>
  <si>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</si>
  <si>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</si>
  <si>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</si>
  <si>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</si>
  <si>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</si>
  <si>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</si>
  <si>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</si>
  <si>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</si>
  <si>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</si>
  <si>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</si>
  <si>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</si>
  <si>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</si>
  <si>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</si>
  <si>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</si>
  <si>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</si>
  <si>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</si>
  <si>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</si>
  <si>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</si>
  <si>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</si>
  <si>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</si>
  <si>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</si>
  <si>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</si>
  <si>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</si>
  <si>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</si>
  <si>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</si>
  <si>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</si>
  <si>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</si>
  <si>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</si>
  <si>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</si>
  <si>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</si>
  <si>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</si>
  <si>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</si>
  <si>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</si>
  <si>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</si>
  <si>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</si>
  <si>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</si>
  <si>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</si>
  <si>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</si>
  <si>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</si>
  <si>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</si>
  <si>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</si>
  <si>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</si>
  <si>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</si>
  <si>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</si>
  <si>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</si>
  <si>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</si>
  <si>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</si>
  <si>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</si>
  <si>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</si>
  <si>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</si>
  <si>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</si>
  <si>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</si>
  <si>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</si>
  <si>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</si>
  <si>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</si>
  <si>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</si>
  <si>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</si>
  <si>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</si>
  <si>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</si>
  <si>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</si>
  <si>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</si>
  <si>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</si>
  <si>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</si>
  <si>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</si>
  <si>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</si>
  <si>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</si>
  <si>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</si>
  <si>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</si>
  <si>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</si>
  <si>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</si>
  <si>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</si>
  <si>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</si>
  <si>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</si>
  <si>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</si>
  <si>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</si>
  <si>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</si>
  <si>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</si>
  <si>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</si>
  <si>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</si>
  <si>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</si>
  <si>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</si>
  <si>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</si>
  <si>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</si>
  <si>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</si>
  <si>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</si>
  <si>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</si>
  <si>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</si>
  <si>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</si>
  <si>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</si>
  <si>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</si>
  <si>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</si>
  <si>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</si>
  <si>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</si>
  <si>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</si>
  <si>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</si>
  <si>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</si>
  <si>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</si>
  <si>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</si>
  <si>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</si>
  <si>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</si>
  <si>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</si>
  <si>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</si>
  <si>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</si>
  <si>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</si>
  <si>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</si>
  <si>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</si>
  <si>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</si>
  <si>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</si>
  <si>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</si>
  <si>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</si>
  <si>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</si>
  <si>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</si>
  <si>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</si>
  <si>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</si>
  <si>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</si>
  <si>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</si>
  <si>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</si>
  <si>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</si>
  <si>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</si>
  <si>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</si>
  <si>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</si>
  <si>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</si>
  <si>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</si>
  <si>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</si>
  <si>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</si>
  <si>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</si>
  <si>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</si>
  <si>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</si>
  <si>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</si>
  <si>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</si>
  <si>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</si>
  <si>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</si>
  <si>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</si>
  <si>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</si>
  <si>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</si>
  <si>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</si>
  <si>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</si>
  <si>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</si>
  <si>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</si>
  <si>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</si>
  <si>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</si>
  <si>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</si>
  <si>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</si>
  <si>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</si>
  <si>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</si>
  <si>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</si>
  <si>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</si>
  <si>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</si>
  <si>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</si>
  <si>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</si>
  <si>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</si>
  <si>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</si>
  <si>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</si>
  <si>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</si>
  <si>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</si>
  <si>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</si>
  <si>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</si>
  <si>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</si>
  <si>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</si>
  <si>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</si>
  <si>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</si>
  <si>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</si>
  <si>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</si>
  <si>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</si>
  <si>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</si>
  <si>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</si>
  <si>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</si>
  <si>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</si>
  <si>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</si>
  <si>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</si>
  <si>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</si>
  <si>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</si>
  <si>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</si>
  <si>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</si>
  <si>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</si>
  <si>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</si>
  <si>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</si>
  <si>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</si>
  <si>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</si>
  <si>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</si>
  <si>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</si>
  <si>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</si>
  <si>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</si>
  <si>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</si>
  <si>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</si>
  <si>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</si>
  <si>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</si>
  <si>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</si>
  <si>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</si>
  <si>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</si>
  <si>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</si>
  <si>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</si>
  <si>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</si>
  <si>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</si>
  <si>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</si>
  <si>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</si>
  <si>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</si>
  <si>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</si>
  <si>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</si>
  <si>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</si>
  <si>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</si>
  <si>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</si>
  <si>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</si>
  <si>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</si>
  <si>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</si>
  <si>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</si>
  <si>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</si>
  <si>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</si>
  <si>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</si>
  <si>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</si>
  <si>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</si>
  <si>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</si>
  <si>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</si>
  <si>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</si>
  <si>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</si>
  <si>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</si>
  <si>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</si>
  <si>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</si>
  <si>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</si>
  <si>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</si>
  <si>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</si>
  <si>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</si>
  <si>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</si>
  <si>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</si>
  <si>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</si>
  <si>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</si>
  <si>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</si>
  <si>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</si>
  <si>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</si>
  <si>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</si>
  <si>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</si>
  <si>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</si>
  <si>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</si>
  <si>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</si>
  <si>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</si>
  <si>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</si>
  <si>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</si>
  <si>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</si>
  <si>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</si>
  <si>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</si>
  <si>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</si>
  <si>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</si>
  <si>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</si>
  <si>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</si>
  <si>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</si>
  <si>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</si>
  <si>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</si>
  <si>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</si>
  <si>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</si>
  <si>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</si>
  <si>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</si>
  <si>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</si>
  <si>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</si>
  <si>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</si>
  <si>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</si>
  <si>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</si>
  <si>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</si>
  <si>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</si>
  <si>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</si>
  <si>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</si>
  <si>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</si>
  <si>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</si>
  <si>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</si>
  <si>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</si>
  <si>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</si>
  <si>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</si>
  <si>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</si>
  <si>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</si>
  <si>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</si>
  <si>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</si>
  <si>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</si>
  <si>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</si>
  <si>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</si>
  <si>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</si>
  <si>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</si>
  <si>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</si>
  <si>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</si>
  <si>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</si>
  <si>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</si>
  <si>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</si>
  <si>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</si>
  <si>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</si>
  <si>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</si>
  <si>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</si>
  <si>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</si>
  <si>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</si>
  <si>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</si>
  <si>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</si>
  <si>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</si>
  <si>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</si>
  <si>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</si>
  <si>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</si>
  <si>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</si>
  <si>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</si>
  <si>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</si>
  <si>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</si>
  <si>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</si>
  <si>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</si>
  <si>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</si>
  <si>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</si>
  <si>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</si>
  <si>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</si>
  <si>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</si>
  <si>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</si>
  <si>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</si>
  <si>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</si>
  <si>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</si>
  <si>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</si>
  <si>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</si>
  <si>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</si>
  <si>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</si>
  <si>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</si>
  <si>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</si>
  <si>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</si>
  <si>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</si>
  <si>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</si>
  <si>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</si>
  <si>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</si>
  <si>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</si>
  <si>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</si>
  <si>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</si>
  <si>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</si>
  <si>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</si>
  <si>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</si>
  <si>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</si>
  <si>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</si>
  <si>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</si>
  <si>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</si>
  <si>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</si>
  <si>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</si>
  <si>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</si>
  <si>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</si>
  <si>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</si>
  <si>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</si>
  <si>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</si>
  <si>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</si>
  <si>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</si>
  <si>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</si>
  <si>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</si>
  <si>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</si>
  <si>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</si>
  <si>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</si>
  <si>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</si>
  <si>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</si>
  <si>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</si>
  <si>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</si>
  <si>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</si>
  <si>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</si>
  <si>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</si>
  <si>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</si>
  <si>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</si>
  <si>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</si>
  <si>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</si>
  <si>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</si>
  <si>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</si>
  <si>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</si>
  <si>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</si>
  <si>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</si>
  <si>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</si>
  <si>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</si>
  <si>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</si>
  <si>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</si>
  <si>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</si>
  <si>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</si>
  <si>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</si>
  <si>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</si>
  <si>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</si>
  <si>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</si>
  <si>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</si>
  <si>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</si>
  <si>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</si>
  <si>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</si>
  <si>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</si>
  <si>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</si>
  <si>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</si>
  <si>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</si>
  <si>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</si>
  <si>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</si>
  <si>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</si>
  <si>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</si>
  <si>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</si>
  <si>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</si>
  <si>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</si>
  <si>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</si>
  <si>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</si>
  <si>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</si>
  <si>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</si>
  <si>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</si>
  <si>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</si>
  <si>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</si>
  <si>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</si>
  <si>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</si>
  <si>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</si>
  <si>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</si>
  <si>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</si>
  <si>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</si>
  <si>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</si>
  <si>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</si>
  <si>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</si>
  <si>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</si>
  <si>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</si>
  <si>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</si>
  <si>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</si>
  <si>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</si>
  <si>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</si>
  <si>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</si>
  <si>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</si>
  <si>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</si>
  <si>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</si>
  <si>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</si>
  <si>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</si>
  <si>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</si>
  <si>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</si>
  <si>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</si>
  <si>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</si>
  <si>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</si>
  <si>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</si>
  <si>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</si>
  <si>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</si>
  <si>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</si>
  <si>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</si>
  <si>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</si>
  <si>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</si>
  <si>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</si>
  <si>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</si>
  <si>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</si>
  <si>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</si>
  <si>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</si>
  <si>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</si>
  <si>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</si>
  <si>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</si>
  <si>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</si>
  <si>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</si>
  <si>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</si>
  <si>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</si>
  <si>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</si>
  <si>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</si>
  <si>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</si>
  <si>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</si>
  <si>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</si>
  <si>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</si>
  <si>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</si>
  <si>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</si>
  <si>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</si>
  <si>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</si>
  <si>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</si>
  <si>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</si>
  <si>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</si>
  <si>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</si>
  <si>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</si>
  <si>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</si>
  <si>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</si>
  <si>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</si>
  <si>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</si>
  <si>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</si>
  <si>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</si>
  <si>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</si>
  <si>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</si>
  <si>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</si>
  <si>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</si>
  <si>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</si>
  <si>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</si>
  <si>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</si>
  <si>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</si>
  <si>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</si>
  <si>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</si>
  <si>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</si>
  <si>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</si>
  <si>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</si>
  <si>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</si>
  <si>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</si>
  <si>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</si>
  <si>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</si>
  <si>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</si>
  <si>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</si>
  <si>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</si>
  <si>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</si>
  <si>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</si>
  <si>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</si>
  <si>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</si>
  <si>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</si>
  <si>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</si>
  <si>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</si>
  <si>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</si>
  <si>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</si>
  <si>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</si>
  <si>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</si>
  <si>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</si>
  <si>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</si>
  <si>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</si>
  <si>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</si>
  <si>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</si>
  <si>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</si>
  <si>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</si>
  <si>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</si>
  <si>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</si>
  <si>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</si>
  <si>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</si>
  <si>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</si>
  <si>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</si>
  <si>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</si>
  <si>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</si>
  <si>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</si>
  <si>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</si>
  <si>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</si>
  <si>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</si>
  <si>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</si>
  <si>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</si>
  <si>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</si>
  <si>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</si>
  <si>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</si>
  <si>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</si>
  <si>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</si>
  <si>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</si>
  <si>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</si>
  <si>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</si>
  <si>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</si>
  <si>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</si>
  <si>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</si>
  <si>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</si>
  <si>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</si>
  <si>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</si>
  <si>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</si>
  <si>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</si>
  <si>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</si>
  <si>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</si>
  <si>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</si>
  <si>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</si>
  <si>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</si>
  <si>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</si>
  <si>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</si>
  <si>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</si>
  <si>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</si>
  <si>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</si>
  <si>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</si>
  <si>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</si>
  <si>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</si>
  <si>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</si>
  <si>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</si>
  <si>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</si>
  <si>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</si>
  <si>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</si>
  <si>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</si>
  <si>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</si>
  <si>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</si>
  <si>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</si>
  <si>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</si>
  <si>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</si>
  <si>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</si>
  <si>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</si>
  <si>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</si>
  <si>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</si>
  <si>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</si>
  <si>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</si>
  <si>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</si>
  <si>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</si>
  <si>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</si>
  <si>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</si>
  <si>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</si>
  <si>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</si>
  <si>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</si>
  <si>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</si>
  <si>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</si>
  <si>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</si>
  <si>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</si>
  <si>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</si>
  <si>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</si>
  <si>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</si>
  <si>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</si>
  <si>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</si>
  <si>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</si>
  <si>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</si>
  <si>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</si>
  <si>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</si>
  <si>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</si>
  <si>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</si>
  <si>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</si>
  <si>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</si>
  <si>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</si>
  <si>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</si>
  <si>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</si>
  <si>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</si>
  <si>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</si>
  <si>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</si>
  <si>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</si>
  <si>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</si>
  <si>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</si>
  <si>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</si>
  <si>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</si>
  <si>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</si>
  <si>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</si>
  <si>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</si>
  <si>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</si>
  <si>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</si>
  <si>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</si>
  <si>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</si>
  <si>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</si>
  <si>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</si>
  <si>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</si>
  <si>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</si>
  <si>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</si>
  <si>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</si>
  <si>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</si>
  <si>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</si>
  <si>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</si>
  <si>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</si>
  <si>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</si>
  <si>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</si>
  <si>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</si>
  <si>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</si>
  <si>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</si>
  <si>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</si>
  <si>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</si>
  <si>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</si>
  <si>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</si>
  <si>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</si>
  <si>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</si>
  <si>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</si>
  <si>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</si>
  <si>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</si>
  <si>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</si>
  <si>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</si>
  <si>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</si>
  <si>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</si>
  <si>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</si>
  <si>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</si>
  <si>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</si>
  <si>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</si>
  <si>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</si>
  <si>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</si>
  <si>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</si>
  <si>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</si>
  <si>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</si>
  <si>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</si>
  <si>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</si>
  <si>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</si>
  <si>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</si>
  <si>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</si>
  <si>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</si>
  <si>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</si>
  <si>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</si>
  <si>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</si>
  <si>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</si>
  <si>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</si>
  <si>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</si>
  <si>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</si>
  <si>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</si>
  <si>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</si>
  <si>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</si>
  <si>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</si>
  <si>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</si>
  <si>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</si>
  <si>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</si>
  <si>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</si>
  <si>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</si>
  <si>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</si>
  <si>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</si>
  <si>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</si>
  <si>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</si>
  <si>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</si>
  <si>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</si>
  <si>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</si>
  <si>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</si>
  <si>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</si>
  <si>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</si>
  <si>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</si>
  <si>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</si>
  <si>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</si>
  <si>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</si>
  <si>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</si>
  <si>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</si>
  <si>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</si>
  <si>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</si>
  <si>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</si>
  <si>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</si>
  <si>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</si>
  <si>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</si>
  <si>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</si>
  <si>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</si>
  <si>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</si>
  <si>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</si>
  <si>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</si>
  <si>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</si>
  <si>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</si>
  <si>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</si>
  <si>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</si>
  <si>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</si>
  <si>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</si>
  <si>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</si>
  <si>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</si>
  <si>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</si>
  <si>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</si>
  <si>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</si>
  <si>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</si>
  <si>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</si>
  <si>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</si>
  <si>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</si>
  <si>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</si>
  <si>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</si>
  <si>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</si>
  <si>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</si>
  <si>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</si>
  <si>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</si>
  <si>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</si>
  <si>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</si>
  <si>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</si>
  <si>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</si>
  <si>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</si>
  <si>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</si>
  <si>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</si>
  <si>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</si>
  <si>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</si>
  <si>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</si>
  <si>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</si>
  <si>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</si>
  <si>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</si>
  <si>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</si>
  <si>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</si>
  <si>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</si>
  <si>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</si>
  <si>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</si>
  <si>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</si>
  <si>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</si>
  <si>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</si>
  <si>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</si>
  <si>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</si>
  <si>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</si>
  <si>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</si>
  <si>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</si>
  <si>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</si>
  <si>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</si>
  <si>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</si>
  <si>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</si>
  <si>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</si>
  <si>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</si>
  <si>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</si>
  <si>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</si>
  <si>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</si>
  <si>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</si>
  <si>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</si>
  <si>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</si>
  <si>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</si>
  <si>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</si>
  <si>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</si>
  <si>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</si>
  <si>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</si>
  <si>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</si>
  <si>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</si>
  <si>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</si>
  <si>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</si>
  <si>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</si>
  <si>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</si>
  <si>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</si>
  <si>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</si>
  <si>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</si>
  <si>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</si>
  <si>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</si>
  <si>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</si>
  <si>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</si>
  <si>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</si>
  <si>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</si>
  <si>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</si>
  <si>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</si>
  <si>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</si>
  <si>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</si>
  <si>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</si>
  <si>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</si>
  <si>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</si>
  <si>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</si>
  <si>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</si>
  <si>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</si>
  <si>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</si>
  <si>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</si>
  <si>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</si>
  <si>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</si>
  <si>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</si>
  <si>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</si>
  <si>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</si>
  <si>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</si>
  <si>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</si>
  <si>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</si>
  <si>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</si>
  <si>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</si>
  <si>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</si>
  <si>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</si>
  <si>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</si>
  <si>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</si>
  <si>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</si>
  <si>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</si>
  <si>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</si>
  <si>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</si>
  <si>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</si>
  <si>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</si>
  <si>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</si>
  <si>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</si>
  <si>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</si>
  <si>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</si>
  <si>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</si>
  <si>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</si>
  <si>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</si>
  <si>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</si>
  <si>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</si>
  <si>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</si>
  <si>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</si>
  <si>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</si>
  <si>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</si>
  <si>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</si>
  <si>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</si>
  <si>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</si>
  <si>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</si>
  <si>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</si>
  <si>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</si>
  <si>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</si>
  <si>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</si>
  <si>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</si>
  <si>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</si>
  <si>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</si>
  <si>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</si>
  <si>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</si>
  <si>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</si>
  <si>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</si>
  <si>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</si>
  <si>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</si>
  <si>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</si>
  <si>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</si>
  <si>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</si>
  <si>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</si>
  <si>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</si>
  <si>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</si>
  <si>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</si>
  <si>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</si>
  <si>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</si>
  <si>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</si>
  <si>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</si>
  <si>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</si>
  <si>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</si>
  <si>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</si>
  <si>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</si>
  <si>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</si>
  <si>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</si>
  <si>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</si>
  <si>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</si>
  <si>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</si>
  <si>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</si>
  <si>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</si>
  <si>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</si>
  <si>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</si>
  <si>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</si>
  <si>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</si>
  <si>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</si>
  <si>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</si>
  <si>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</si>
  <si>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</si>
  <si>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</si>
  <si>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</si>
  <si>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</si>
  <si>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</si>
  <si>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</si>
  <si>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</si>
  <si>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</si>
  <si>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</si>
  <si>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</si>
  <si>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</si>
  <si>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</si>
  <si>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</si>
  <si>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</si>
  <si>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</si>
  <si>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</si>
  <si>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</si>
  <si>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</si>
  <si>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</si>
  <si>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</si>
  <si>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</si>
  <si>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</si>
  <si>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</si>
  <si>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</si>
  <si>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</si>
  <si>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</si>
  <si>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</si>
  <si>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</si>
  <si>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</si>
  <si>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</si>
  <si>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</si>
  <si>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</si>
  <si>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</si>
  <si>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</si>
  <si>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</si>
  <si>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</si>
  <si>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</si>
  <si>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</si>
  <si>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</si>
  <si>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</si>
  <si>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</si>
  <si>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</si>
  <si>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</si>
  <si>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</si>
  <si>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</si>
  <si>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</si>
  <si>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</si>
  <si>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</si>
  <si>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</si>
  <si>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</si>
  <si>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</si>
  <si>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</si>
  <si>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</si>
  <si>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</si>
  <si>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</si>
  <si>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</si>
  <si>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</si>
  <si>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</si>
  <si>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</si>
  <si>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</si>
  <si>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</si>
  <si>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</si>
  <si>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</si>
  <si>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</si>
  <si>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</si>
  <si>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</si>
  <si>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</si>
  <si>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</si>
  <si>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</si>
  <si>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</si>
  <si>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</si>
  <si>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</si>
  <si>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</si>
  <si>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</si>
  <si>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</si>
  <si>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</si>
  <si>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</si>
  <si>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</si>
  <si>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</si>
  <si>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</si>
  <si>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</si>
  <si>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</si>
  <si>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</si>
  <si>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</si>
  <si>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</si>
  <si>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</si>
  <si>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</si>
  <si>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</si>
  <si>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</si>
  <si>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</si>
  <si>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</si>
  <si>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</si>
  <si>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</si>
  <si>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</si>
  <si>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</si>
  <si>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</si>
  <si>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</si>
  <si>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</si>
  <si>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</si>
  <si>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</si>
  <si>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</si>
  <si>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</si>
  <si>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</si>
  <si>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</si>
  <si>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</si>
  <si>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</si>
  <si>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</si>
  <si>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</si>
  <si>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</si>
  <si>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</si>
  <si>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</si>
  <si>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</si>
  <si>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</si>
  <si>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</si>
  <si>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</si>
  <si>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</si>
  <si>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</si>
  <si>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</si>
  <si>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</si>
  <si>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</si>
  <si>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</si>
  <si>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</si>
  <si>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</si>
  <si>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</si>
  <si>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</si>
  <si>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</si>
  <si>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</si>
  <si>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</si>
  <si>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</si>
  <si>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</si>
  <si>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</si>
  <si>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</si>
  <si>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</si>
  <si>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</si>
  <si>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</si>
  <si>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</si>
  <si>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</si>
  <si>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</si>
  <si>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</si>
  <si>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</si>
  <si>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</si>
  <si>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</si>
  <si>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</si>
  <si>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</si>
  <si>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</si>
  <si>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</si>
  <si>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</si>
  <si>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</si>
  <si>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</si>
  <si>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</si>
  <si>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</si>
  <si>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</si>
  <si>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</si>
  <si>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</si>
  <si>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</si>
  <si>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</si>
  <si>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</si>
  <si>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</si>
  <si>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</si>
  <si>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</si>
  <si>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</si>
  <si>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</si>
  <si>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</si>
  <si>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</si>
  <si>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</si>
  <si>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</si>
  <si>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</si>
  <si>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</si>
  <si>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</si>
  <si>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</si>
  <si>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</si>
  <si>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</si>
  <si>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</si>
  <si>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</si>
  <si>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</si>
  <si>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</si>
  <si>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</si>
  <si>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</si>
  <si>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</si>
  <si>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</si>
  <si>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</si>
  <si>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</si>
  <si>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</si>
  <si>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</si>
  <si>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</si>
  <si>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</si>
  <si>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</si>
  <si>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</si>
  <si>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</si>
  <si>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</si>
  <si>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</si>
  <si>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</si>
  <si>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</si>
  <si>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</si>
  <si>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</si>
  <si>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</si>
  <si>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</si>
  <si>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</si>
  <si>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</si>
  <si>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</si>
  <si>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</si>
  <si>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</si>
  <si>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</si>
  <si>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</si>
  <si>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</si>
  <si>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</si>
  <si>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</si>
  <si>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</si>
  <si>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</si>
  <si>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</si>
  <si>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</si>
  <si>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</si>
  <si>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</si>
  <si>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</si>
  <si>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</si>
  <si>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</si>
  <si>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</si>
  <si>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</si>
  <si>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</si>
  <si>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</si>
  <si>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</si>
  <si>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</si>
  <si>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</si>
  <si>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</si>
  <si>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</si>
  <si>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</si>
  <si>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</si>
  <si>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</si>
  <si>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</si>
  <si>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</si>
  <si>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</si>
  <si>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</si>
  <si>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</si>
  <si>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</si>
  <si>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</si>
  <si>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</si>
  <si>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</si>
  <si>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</si>
  <si>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</si>
  <si>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</si>
  <si>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</si>
  <si>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</si>
  <si>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</si>
  <si>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</si>
  <si>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</si>
  <si>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</si>
  <si>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</si>
  <si>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</si>
  <si>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</si>
  <si>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</si>
  <si>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</si>
  <si>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</si>
  <si>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</si>
  <si>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</si>
  <si>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</si>
  <si>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</si>
  <si>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</si>
  <si>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</si>
  <si>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</si>
  <si>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</si>
  <si>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</si>
  <si>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</si>
  <si>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</si>
  <si>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</si>
  <si>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</si>
  <si>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</si>
  <si>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</si>
  <si>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</si>
  <si>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</si>
  <si>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</si>
  <si>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</si>
  <si>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</si>
  <si>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</si>
  <si>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</si>
  <si>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</si>
  <si>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</si>
  <si>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</si>
  <si>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</si>
  <si>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</si>
  <si>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</si>
  <si>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</si>
  <si>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</si>
  <si>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</si>
  <si>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</si>
  <si>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</si>
  <si>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</si>
  <si>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</si>
  <si>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</si>
  <si>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</si>
  <si>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</si>
  <si>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</si>
  <si>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</si>
  <si>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</si>
  <si>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</si>
  <si>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</si>
  <si>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</si>
  <si>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</si>
  <si>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</si>
  <si>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</si>
  <si>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</si>
  <si>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</si>
  <si>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</si>
  <si>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</si>
  <si>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</si>
  <si>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</si>
  <si>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</si>
  <si>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</si>
  <si>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</si>
  <si>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</si>
  <si>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</si>
  <si>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</si>
  <si>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</si>
  <si>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</si>
  <si>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</si>
  <si>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</si>
  <si>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</si>
  <si>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</si>
  <si>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</si>
  <si>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</si>
  <si>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</si>
  <si>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</si>
  <si>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</si>
  <si>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</si>
  <si>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</si>
  <si>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</si>
  <si>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</si>
  <si>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</si>
  <si>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</si>
  <si>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</si>
  <si>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</si>
  <si>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</si>
  <si>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</si>
  <si>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</si>
  <si>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</si>
  <si>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</si>
  <si>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</si>
  <si>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</si>
  <si>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</si>
  <si>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</si>
  <si>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</si>
  <si>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</si>
  <si>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</si>
  <si>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</si>
  <si>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</si>
  <si>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</si>
  <si>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</si>
  <si>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</si>
  <si>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</si>
  <si>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</si>
  <si>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</si>
  <si>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</si>
  <si>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</si>
  <si>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</si>
  <si>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</si>
  <si>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</si>
  <si>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</si>
  <si>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</si>
  <si>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</si>
  <si>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</si>
  <si>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</si>
  <si>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</si>
  <si>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</si>
  <si>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</si>
  <si>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</si>
  <si>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</si>
  <si>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</si>
  <si>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</si>
  <si>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</si>
  <si>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</si>
  <si>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</si>
  <si>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</si>
  <si>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</si>
  <si>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</si>
  <si>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</si>
  <si>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</si>
  <si>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</si>
  <si>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</si>
  <si>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</si>
  <si>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</si>
  <si>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</si>
  <si>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</si>
  <si>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</si>
  <si>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</si>
  <si>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</si>
  <si>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</si>
  <si>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</si>
  <si>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</si>
  <si>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</si>
  <si>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</si>
  <si>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</si>
  <si>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</si>
  <si>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</si>
  <si>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</si>
  <si>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</si>
  <si>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</si>
  <si>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</si>
  <si>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</si>
  <si>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</si>
  <si>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</si>
  <si>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</si>
  <si>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</si>
  <si>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</si>
  <si>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</si>
  <si>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</si>
  <si>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</si>
  <si>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</si>
  <si>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</si>
  <si>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</si>
  <si>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</si>
  <si>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</si>
  <si>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</si>
  <si>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</si>
  <si>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</si>
  <si>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</si>
  <si>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</si>
  <si>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</si>
  <si>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</si>
  <si>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</si>
  <si>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</si>
  <si>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</si>
  <si>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</si>
  <si>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</si>
  <si>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</si>
  <si>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</si>
  <si>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</si>
  <si>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</si>
  <si>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</si>
  <si>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</si>
  <si>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</si>
  <si>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</si>
  <si>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</si>
  <si>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</si>
  <si>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</si>
  <si>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</si>
  <si>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</si>
  <si>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</si>
  <si>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</si>
  <si>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</si>
  <si>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</si>
  <si>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</si>
  <si>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</si>
  <si>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</si>
  <si>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</si>
  <si>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</si>
  <si>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</si>
  <si>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</si>
  <si>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</si>
  <si>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</si>
  <si>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</si>
  <si>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</si>
  <si>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</si>
  <si>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</si>
  <si>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</si>
  <si>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</si>
  <si>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</si>
  <si>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</si>
  <si>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</si>
  <si>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</si>
  <si>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</si>
  <si>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</si>
  <si>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</si>
  <si>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</si>
  <si>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</si>
  <si>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</si>
  <si>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</si>
  <si>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</si>
  <si>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</si>
  <si>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</si>
  <si>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</si>
  <si>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</si>
  <si>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</si>
  <si>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</si>
  <si>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</si>
  <si>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</si>
  <si>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</si>
  <si>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</si>
  <si>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</si>
  <si>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</si>
  <si>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</si>
  <si>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</si>
  <si>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</si>
  <si>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</si>
  <si>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</si>
  <si>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</si>
  <si>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</si>
  <si>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</si>
  <si>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</si>
  <si>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</si>
  <si>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</si>
  <si>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</si>
  <si>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</si>
  <si>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</si>
  <si>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</si>
  <si>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</si>
  <si>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</si>
  <si>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</si>
  <si>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</si>
  <si>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</si>
  <si>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</si>
  <si>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</si>
  <si>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</si>
  <si>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</si>
  <si>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</si>
  <si>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</si>
  <si>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</si>
  <si>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</si>
  <si>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</si>
  <si>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</si>
  <si>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</si>
  <si>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</si>
  <si>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</si>
  <si>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</si>
  <si>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</si>
  <si>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</si>
  <si>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</si>
  <si>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</si>
  <si>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</si>
  <si>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</si>
  <si>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</si>
  <si>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</si>
  <si>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</si>
  <si>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</si>
  <si>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</si>
  <si>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</si>
  <si>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</si>
  <si>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</si>
  <si>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</si>
  <si>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</si>
  <si>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</si>
  <si>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</si>
  <si>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</si>
  <si>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</si>
  <si>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</si>
  <si>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</si>
  <si>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</si>
  <si>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</si>
  <si>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</si>
  <si>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</si>
  <si>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</si>
  <si>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</si>
  <si>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</si>
  <si>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</si>
  <si>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</si>
  <si>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</si>
  <si>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</si>
  <si>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</si>
  <si>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</si>
  <si>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</si>
  <si>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</si>
  <si>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</si>
  <si>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</si>
  <si>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</si>
  <si>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</si>
  <si>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</si>
  <si>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</si>
  <si>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</si>
  <si>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</si>
  <si>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</si>
  <si>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</si>
  <si>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</si>
  <si>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</si>
  <si>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</si>
  <si>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</si>
  <si>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</si>
  <si>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</si>
  <si>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</si>
  <si>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</si>
  <si>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</si>
  <si>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</si>
  <si>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</si>
  <si>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</si>
  <si>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</si>
  <si>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</si>
  <si>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</si>
  <si>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</si>
  <si>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</si>
  <si>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</si>
  <si>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</si>
  <si>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</si>
  <si>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</si>
  <si>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</si>
  <si>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</si>
  <si>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</si>
  <si>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</si>
  <si>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</si>
  <si>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</si>
  <si>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</si>
  <si>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</si>
  <si>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</si>
  <si>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</si>
  <si>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</si>
  <si>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</si>
  <si>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</si>
  <si>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</si>
  <si>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</si>
  <si>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</si>
  <si>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</si>
  <si>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</si>
  <si>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</si>
  <si>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</si>
  <si>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</si>
  <si>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</si>
  <si>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</si>
  <si>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</si>
  <si>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</si>
  <si>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</si>
  <si>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</si>
  <si>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</si>
  <si>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</si>
  <si>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</si>
  <si>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</si>
  <si>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</si>
  <si>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</si>
  <si>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</si>
  <si>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</si>
  <si>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</si>
  <si>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</si>
  <si>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</si>
  <si>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</si>
  <si>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</si>
  <si>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</si>
  <si>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</si>
  <si>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</si>
  <si>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</si>
  <si>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</si>
  <si>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</si>
  <si>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</si>
  <si>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</si>
  <si>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</si>
  <si>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</si>
  <si>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</si>
  <si>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</si>
  <si>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</si>
  <si>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</si>
  <si>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</si>
  <si>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</si>
  <si>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</si>
  <si>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</si>
  <si>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</si>
  <si>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</si>
  <si>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</si>
  <si>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</si>
  <si>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</si>
  <si>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</si>
  <si>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</si>
  <si>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</si>
  <si>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</si>
  <si>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</si>
  <si>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</si>
  <si>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</si>
  <si>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</si>
  <si>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</si>
  <si>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</si>
  <si>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</si>
  <si>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</si>
  <si>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</si>
  <si>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</si>
  <si>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</si>
  <si>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</si>
  <si>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</si>
  <si>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</si>
  <si>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</si>
  <si>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</si>
  <si>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</si>
  <si>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</si>
  <si>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</si>
  <si>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</si>
  <si>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</si>
  <si>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</si>
  <si>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</si>
  <si>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</si>
  <si>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</si>
  <si>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</si>
  <si>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</si>
  <si>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</si>
  <si>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</si>
  <si>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</si>
  <si>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</si>
  <si>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</si>
  <si>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</si>
  <si>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</si>
  <si>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</si>
  <si>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</si>
  <si>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</si>
  <si>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</si>
  <si>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</si>
  <si>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</si>
  <si>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</si>
  <si>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</si>
  <si>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</si>
  <si>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</si>
  <si>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</si>
  <si>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</si>
  <si>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</si>
  <si>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</si>
  <si>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</si>
  <si>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</si>
  <si>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</si>
  <si>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</si>
  <si>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</si>
  <si>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</si>
  <si>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</si>
  <si>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</si>
  <si>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</si>
  <si>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</si>
  <si>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</si>
  <si>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</si>
  <si>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</si>
  <si>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</si>
  <si>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</si>
  <si>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</si>
  <si>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</si>
  <si>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</si>
  <si>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</si>
  <si>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</si>
  <si>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</si>
  <si>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</si>
  <si>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</si>
  <si>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</si>
  <si>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</si>
  <si>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</si>
  <si>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</si>
  <si>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</si>
  <si>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</si>
  <si>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</si>
  <si>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</si>
  <si>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</si>
  <si>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</si>
  <si>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</si>
  <si>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</si>
  <si>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</si>
  <si>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</si>
  <si>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</si>
  <si>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</si>
  <si>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</si>
  <si>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</si>
  <si>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</si>
  <si>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</si>
  <si>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</si>
  <si>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</si>
  <si>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</si>
  <si>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</si>
  <si>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</si>
  <si>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</si>
  <si>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</si>
  <si>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</si>
  <si>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</si>
  <si>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</si>
  <si>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</si>
  <si>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</si>
  <si>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</si>
  <si>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</si>
  <si>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</si>
  <si>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</si>
  <si>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</si>
  <si>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</si>
  <si>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</si>
  <si>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</si>
  <si>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</si>
  <si>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</si>
  <si>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</si>
  <si>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</si>
  <si>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</si>
  <si>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</si>
  <si>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</si>
  <si>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</si>
  <si>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</si>
  <si>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</si>
  <si>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</si>
  <si>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</si>
  <si>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</si>
  <si>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</si>
  <si>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</si>
  <si>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</si>
  <si>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</si>
  <si>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</si>
  <si>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</si>
  <si>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</si>
  <si>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</si>
  <si>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</si>
  <si>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</si>
  <si>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</si>
  <si>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</si>
  <si>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</si>
  <si>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</si>
  <si>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</si>
  <si>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</si>
  <si>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</si>
  <si>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</si>
  <si>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</si>
  <si>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</si>
  <si>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</si>
  <si>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</si>
  <si>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</si>
  <si>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</si>
  <si>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</si>
  <si>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</si>
  <si>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</si>
  <si>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</si>
  <si>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</si>
  <si>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</si>
  <si>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</si>
  <si>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</si>
  <si>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</si>
  <si>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</si>
  <si>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</si>
  <si>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</si>
  <si>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</si>
  <si>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</si>
  <si>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</si>
  <si>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</si>
  <si>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</si>
  <si>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</si>
  <si>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</si>
  <si>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</si>
  <si>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</si>
  <si>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</si>
  <si>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</si>
  <si>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</si>
  <si>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</si>
  <si>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</si>
  <si>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</si>
  <si>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</si>
  <si>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</si>
  <si>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</si>
  <si>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</si>
  <si>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</si>
  <si>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</si>
  <si>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</si>
  <si>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</si>
  <si>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</si>
  <si>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</si>
  <si>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</si>
  <si>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</si>
  <si>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</si>
  <si>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</si>
  <si>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</si>
  <si>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</si>
  <si>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</si>
  <si>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</si>
  <si>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</si>
  <si>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</si>
  <si>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</si>
  <si>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</si>
  <si>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</si>
  <si>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</si>
  <si>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</si>
  <si>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</si>
  <si>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</si>
  <si>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</si>
  <si>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</si>
  <si>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</si>
  <si>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</si>
  <si>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</si>
  <si>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</si>
  <si>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</si>
  <si>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</si>
  <si>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</si>
  <si>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</si>
  <si>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</si>
  <si>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</si>
  <si>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</si>
  <si>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</si>
  <si>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</si>
  <si>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</si>
  <si>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</si>
  <si>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</si>
  <si>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</si>
  <si>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</si>
  <si>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</si>
  <si>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</si>
  <si>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</si>
  <si>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</si>
  <si>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</si>
  <si>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</si>
  <si>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</si>
  <si>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</si>
  <si>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</si>
  <si>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</si>
  <si>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</si>
  <si>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</si>
  <si>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</si>
  <si>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</si>
  <si>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</si>
  <si>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</si>
  <si>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</si>
  <si>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</si>
  <si>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</si>
  <si>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</si>
  <si>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</si>
  <si>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</si>
  <si>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</si>
  <si>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</si>
  <si>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</si>
  <si>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</si>
  <si>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</si>
  <si>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</si>
  <si>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</si>
  <si>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</si>
  <si>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</si>
  <si>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</si>
  <si>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</si>
  <si>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</si>
  <si>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</si>
  <si>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</si>
  <si>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</si>
  <si>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</si>
  <si>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</si>
  <si>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</si>
  <si>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</si>
  <si>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</si>
  <si>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</si>
  <si>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</si>
  <si>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</si>
  <si>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</si>
  <si>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</si>
  <si>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</si>
  <si>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</si>
  <si>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</si>
  <si>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</si>
  <si>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</si>
  <si>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</si>
  <si>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</si>
  <si>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</si>
  <si>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</si>
  <si>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</si>
  <si>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</si>
  <si>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</si>
  <si>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</si>
  <si>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</si>
  <si>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</si>
  <si>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</si>
  <si>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</si>
  <si>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</si>
  <si>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</si>
  <si>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</si>
  <si>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</si>
  <si>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</si>
  <si>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</si>
  <si>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</si>
  <si>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</si>
  <si>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</si>
  <si>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</si>
  <si>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</si>
  <si>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</si>
  <si>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</si>
  <si>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</si>
  <si>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</si>
  <si>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</si>
  <si>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</si>
  <si>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</si>
  <si>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</si>
  <si>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</si>
  <si>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</si>
  <si>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</si>
  <si>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</si>
  <si>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</si>
  <si>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</si>
  <si>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</si>
  <si>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</si>
  <si>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</si>
  <si>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</si>
  <si>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</si>
  <si>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</si>
  <si>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</si>
  <si>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</si>
  <si>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</si>
  <si>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</si>
  <si>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</si>
  <si>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</si>
  <si>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</si>
  <si>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</si>
  <si>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</si>
  <si>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</si>
  <si>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</si>
  <si>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</si>
  <si>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</si>
  <si>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</si>
  <si>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</si>
  <si>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</si>
  <si>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</si>
  <si>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</si>
  <si>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</si>
  <si>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</si>
  <si>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</si>
  <si>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</si>
  <si>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</si>
  <si>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</si>
  <si>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</si>
  <si>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</si>
  <si>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</si>
  <si>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</si>
  <si>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</si>
  <si>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</si>
  <si>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</si>
  <si>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</si>
  <si>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</si>
  <si>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</si>
  <si>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</si>
  <si>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</si>
  <si>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</si>
  <si>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</si>
  <si>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</si>
  <si>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</si>
  <si>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</si>
  <si>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</si>
  <si>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</si>
  <si>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</si>
  <si>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</si>
  <si>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</si>
  <si>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</si>
  <si>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</si>
  <si>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</si>
  <si>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</si>
  <si>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</si>
  <si>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</si>
  <si>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</si>
  <si>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</si>
  <si>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</si>
  <si>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</si>
  <si>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</si>
  <si>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</si>
  <si>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</si>
  <si>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</si>
  <si>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</si>
  <si>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</si>
  <si>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</si>
  <si>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</si>
  <si>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</si>
  <si>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</si>
  <si>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</si>
  <si>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</si>
  <si>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</si>
  <si>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</si>
  <si>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</si>
  <si>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</si>
  <si>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</si>
  <si>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</si>
  <si>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</si>
  <si>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</si>
  <si>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</si>
  <si>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</si>
  <si>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</si>
  <si>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</si>
  <si>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</si>
  <si>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</si>
  <si>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</si>
  <si>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</si>
  <si>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</si>
  <si>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</si>
  <si>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</si>
  <si>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</si>
  <si>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</si>
  <si>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</si>
  <si>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</si>
  <si>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</si>
  <si>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</si>
  <si>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</si>
  <si>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</si>
  <si>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</si>
  <si>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</si>
  <si>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</si>
  <si>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</si>
  <si>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</si>
  <si>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</si>
  <si>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</si>
  <si>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</si>
  <si>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</si>
  <si>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</si>
  <si>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</si>
  <si>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</si>
  <si>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</si>
  <si>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</si>
  <si>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</si>
  <si>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</si>
  <si>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</si>
  <si>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</si>
  <si>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</si>
  <si>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</si>
  <si>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</si>
  <si>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</si>
  <si>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</si>
  <si>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</si>
  <si>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</si>
  <si>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</si>
  <si>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</si>
  <si>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</si>
  <si>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</si>
  <si>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</si>
  <si>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</si>
  <si>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</si>
  <si>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</si>
  <si>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</si>
  <si>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</si>
  <si>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</si>
  <si>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</si>
  <si>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</si>
  <si>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</si>
  <si>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</si>
  <si>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</si>
  <si>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</si>
  <si>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</si>
  <si>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</si>
  <si>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</si>
  <si>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</si>
  <si>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</si>
  <si>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</si>
  <si>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</si>
  <si>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</si>
  <si>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</si>
  <si>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</si>
  <si>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</si>
  <si>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</si>
  <si>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</si>
  <si>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</si>
  <si>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</si>
  <si>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</si>
  <si>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</si>
  <si>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</si>
  <si>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</si>
  <si>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</si>
  <si>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</si>
  <si>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</si>
  <si>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</si>
  <si>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</si>
  <si>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</si>
  <si>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</si>
  <si>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</si>
  <si>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</si>
  <si>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</si>
  <si>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</si>
  <si>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</si>
  <si>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</si>
  <si>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</si>
  <si>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</si>
  <si>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</si>
  <si>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</si>
  <si>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</si>
  <si>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</si>
  <si>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</si>
  <si>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</si>
  <si>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</si>
  <si>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</si>
  <si>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</si>
  <si>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</si>
  <si>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</si>
  <si>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</si>
  <si>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</si>
  <si>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</si>
  <si>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</si>
  <si>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</si>
  <si>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</si>
  <si>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</si>
  <si>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</si>
  <si>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</si>
  <si>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</si>
  <si>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</si>
  <si>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</si>
  <si>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</si>
  <si>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</si>
  <si>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</si>
  <si>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</si>
  <si>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</si>
  <si>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</si>
  <si>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</si>
  <si>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</si>
  <si>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</si>
  <si>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</si>
  <si>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</si>
  <si>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</si>
  <si>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</si>
  <si>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</si>
  <si>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</si>
  <si>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</si>
  <si>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</si>
  <si>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</si>
  <si>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</si>
  <si>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</si>
  <si>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</si>
  <si>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</si>
  <si>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</si>
  <si>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</si>
  <si>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</si>
  <si>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</si>
  <si>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</si>
  <si>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</si>
  <si>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</si>
  <si>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</si>
  <si>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</si>
  <si>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</si>
  <si>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</si>
  <si>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</si>
  <si>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</si>
  <si>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</si>
  <si>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</si>
  <si>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</si>
  <si>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</si>
  <si>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</si>
  <si>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</si>
  <si>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</si>
  <si>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</si>
  <si>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</si>
  <si>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</si>
  <si>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</si>
  <si>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</si>
  <si>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</si>
  <si>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</si>
  <si>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</si>
  <si>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</si>
  <si>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</si>
  <si>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</si>
  <si>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</si>
  <si>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</si>
  <si>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</si>
  <si>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</si>
  <si>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</si>
  <si>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</si>
  <si>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</si>
  <si>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</si>
  <si>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</si>
  <si>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</si>
  <si>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</si>
  <si>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</si>
  <si>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</si>
  <si>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</si>
  <si>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</si>
  <si>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</si>
  <si>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</si>
  <si>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</si>
  <si>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</si>
  <si>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</si>
  <si>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</si>
  <si>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</si>
  <si>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</si>
  <si>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</si>
  <si>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</si>
  <si>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</si>
  <si>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</si>
  <si>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</si>
  <si>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</si>
  <si>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</si>
  <si>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</si>
  <si>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</si>
  <si>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</si>
  <si>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</si>
  <si>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</si>
  <si>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</si>
  <si>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</si>
  <si>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</si>
  <si>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</si>
  <si>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</si>
  <si>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</si>
  <si>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</si>
  <si>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</si>
  <si>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</si>
  <si>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</si>
  <si>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</si>
  <si>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</si>
  <si>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</si>
  <si>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</si>
  <si>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</si>
  <si>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</si>
  <si>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</si>
  <si>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</si>
  <si>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</si>
  <si>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</si>
  <si>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</si>
  <si>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</si>
  <si>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</si>
  <si>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</si>
  <si>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</si>
  <si>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</si>
  <si>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</si>
  <si>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</si>
  <si>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</si>
  <si>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</si>
  <si>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</si>
  <si>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</si>
  <si>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</si>
  <si>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</si>
  <si>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</si>
  <si>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</si>
  <si>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</si>
  <si>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</si>
  <si>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</si>
  <si>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</si>
  <si>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</si>
  <si>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</si>
  <si>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</si>
  <si>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</si>
  <si>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</si>
  <si>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</si>
  <si>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</si>
  <si>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</si>
  <si>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</si>
  <si>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</si>
  <si>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</si>
  <si>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</si>
  <si>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</si>
  <si>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</si>
  <si>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</si>
  <si>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</si>
  <si>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</si>
  <si>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</si>
  <si>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</si>
  <si>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</si>
  <si>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</si>
  <si>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</si>
  <si>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</si>
  <si>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</si>
  <si>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</si>
  <si>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</si>
  <si>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</si>
  <si>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</si>
  <si>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</si>
  <si>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</si>
  <si>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</si>
  <si>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</si>
  <si>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</si>
  <si>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</si>
  <si>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</si>
  <si>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</si>
  <si>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</si>
  <si>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</si>
  <si>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</si>
  <si>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</si>
  <si>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</si>
  <si>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</si>
  <si>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</si>
  <si>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</si>
  <si>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</si>
  <si>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</si>
  <si>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</si>
  <si>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</si>
  <si>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</si>
  <si>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</si>
  <si>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</si>
  <si>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</si>
  <si>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</si>
  <si>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</si>
  <si>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</si>
  <si>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</si>
  <si>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</si>
  <si>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</si>
  <si>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</si>
  <si>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</si>
  <si>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</si>
  <si>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</si>
  <si>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</si>
  <si>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</si>
  <si>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</si>
  <si>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</si>
  <si>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</si>
  <si>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</si>
  <si>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</si>
  <si>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</si>
  <si>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</si>
  <si>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</si>
  <si>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</si>
  <si>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</si>
  <si>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</si>
  <si>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</si>
  <si>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</si>
  <si>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</si>
  <si>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</si>
  <si>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</si>
  <si>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</si>
  <si>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</si>
  <si>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</si>
  <si>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</si>
  <si>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</si>
  <si>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</si>
  <si>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</si>
  <si>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</si>
  <si>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</si>
  <si>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</si>
  <si>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</si>
  <si>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</si>
  <si>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</si>
  <si>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</si>
  <si>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</si>
  <si>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</si>
  <si>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</si>
  <si>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</si>
  <si>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</si>
  <si>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</si>
  <si>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</si>
  <si>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</si>
  <si>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</si>
  <si>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</si>
  <si>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</si>
  <si>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</si>
  <si>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</si>
  <si>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</si>
  <si>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</si>
  <si>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</si>
  <si>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</si>
  <si>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</si>
  <si>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</si>
  <si>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</si>
  <si>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</si>
  <si>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</si>
  <si>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</si>
  <si>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</si>
  <si>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</si>
  <si>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</si>
  <si>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</si>
  <si>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</si>
  <si>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</si>
  <si>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</si>
  <si>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</si>
  <si>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</si>
  <si>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</si>
  <si>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</si>
  <si>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</si>
  <si>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</si>
  <si>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</si>
  <si>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</si>
  <si>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</si>
  <si>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</si>
  <si>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</si>
  <si>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</si>
  <si>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</si>
  <si>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</si>
  <si>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</si>
  <si>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</si>
  <si>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</si>
  <si>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</si>
  <si>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</si>
  <si>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</si>
  <si>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</si>
  <si>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</si>
  <si>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</si>
  <si>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</si>
  <si>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</si>
  <si>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</si>
  <si>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</si>
  <si>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</si>
  <si>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</si>
  <si>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</si>
  <si>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</si>
  <si>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</si>
  <si>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</si>
  <si>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</si>
  <si>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</si>
  <si>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</si>
  <si>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</si>
  <si>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</si>
  <si>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</si>
  <si>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</si>
  <si>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</si>
  <si>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</si>
  <si>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</si>
  <si>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</si>
  <si>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</si>
  <si>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</si>
  <si>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</si>
  <si>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</si>
  <si>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</si>
  <si>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</si>
  <si>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</si>
  <si>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</si>
  <si>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</si>
  <si>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</si>
  <si>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</si>
  <si>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</si>
  <si>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</si>
  <si>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</si>
  <si>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</si>
  <si>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</si>
  <si>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</si>
  <si>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</si>
  <si>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</si>
  <si>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</si>
  <si>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</si>
  <si>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</si>
  <si>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</si>
  <si>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</si>
  <si>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</si>
  <si>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</si>
  <si>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</si>
  <si>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</si>
  <si>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</si>
  <si>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</si>
  <si>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</si>
  <si>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</si>
  <si>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</si>
  <si>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</si>
  <si>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</si>
  <si>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</si>
  <si>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</si>
  <si>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</si>
  <si>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</si>
  <si>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</si>
  <si>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</si>
  <si>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</si>
  <si>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</si>
  <si>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</si>
  <si>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</si>
  <si>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</si>
  <si>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</si>
  <si>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</si>
  <si>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</si>
  <si>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</si>
  <si>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</si>
  <si>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</si>
  <si>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</si>
  <si>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</si>
  <si>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</si>
  <si>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</si>
  <si>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</si>
  <si>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</si>
  <si>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</si>
  <si>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</si>
  <si>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</si>
  <si>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</si>
  <si>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</si>
  <si>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</si>
  <si>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</si>
  <si>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</si>
  <si>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</si>
  <si>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</si>
  <si>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</si>
  <si>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</si>
  <si>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</si>
  <si>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</si>
  <si>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</si>
  <si>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</si>
  <si>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</si>
  <si>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</si>
  <si>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</si>
  <si>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</si>
  <si>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</si>
  <si>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</si>
  <si>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</si>
  <si>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</si>
  <si>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</si>
  <si>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</si>
  <si>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</si>
  <si>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</si>
  <si>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</si>
  <si>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</si>
  <si>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</si>
  <si>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</si>
  <si>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</si>
  <si>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</si>
  <si>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</si>
  <si>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</si>
  <si>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</si>
  <si>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</si>
  <si>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</si>
  <si>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</si>
  <si>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</si>
  <si>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</si>
  <si>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</si>
  <si>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</si>
  <si>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</si>
  <si>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</si>
  <si>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</si>
  <si>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</si>
  <si>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</si>
  <si>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</si>
  <si>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</si>
  <si>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</si>
  <si>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</si>
  <si>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</si>
  <si>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</si>
  <si>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</si>
  <si>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</si>
  <si>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</si>
  <si>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</si>
  <si>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</si>
  <si>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</si>
  <si>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</si>
  <si>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</si>
  <si>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</si>
  <si>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</si>
  <si>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</si>
  <si>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</si>
  <si>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</si>
  <si>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</si>
  <si>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</si>
  <si>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</si>
  <si>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</si>
  <si>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</si>
  <si>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</si>
  <si>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</si>
  <si>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</si>
  <si>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</si>
  <si>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</si>
  <si>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</si>
  <si>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</si>
  <si>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</si>
  <si>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</si>
  <si>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</si>
  <si>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</si>
  <si>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</si>
  <si>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</si>
  <si>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</si>
  <si>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</si>
  <si>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</si>
  <si>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</si>
  <si>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</si>
  <si>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</si>
  <si>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</si>
  <si>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</si>
  <si>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</si>
  <si>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</si>
  <si>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</si>
  <si>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</si>
  <si>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</si>
  <si>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</si>
  <si>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</si>
  <si>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</si>
  <si>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</si>
  <si>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</si>
  <si>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</si>
  <si>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</si>
  <si>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</si>
  <si>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</si>
  <si>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</si>
  <si>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</si>
  <si>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</si>
  <si>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</si>
  <si>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</si>
  <si>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</si>
  <si>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</si>
  <si>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</si>
  <si>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</si>
  <si>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</si>
  <si>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</si>
  <si>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</si>
  <si>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</si>
  <si>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</si>
  <si>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</si>
  <si>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</si>
  <si>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</si>
  <si>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</si>
  <si>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</si>
  <si>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</si>
  <si>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</si>
  <si>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</si>
  <si>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</si>
  <si>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</si>
  <si>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</si>
  <si>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</si>
  <si>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</si>
  <si>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</si>
  <si>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</si>
  <si>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</si>
  <si>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</si>
  <si>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</si>
  <si>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</si>
  <si>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</si>
  <si>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</si>
  <si>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</si>
  <si>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</si>
  <si>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</si>
  <si>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</si>
  <si>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</si>
  <si>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</si>
  <si>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</si>
  <si>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</si>
  <si>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</si>
  <si>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</si>
  <si>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</si>
  <si>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</si>
  <si>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</si>
  <si>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</si>
  <si>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</si>
  <si>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</si>
  <si>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</si>
  <si>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</si>
  <si>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</si>
  <si>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</si>
  <si>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</si>
  <si>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</si>
  <si>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</si>
  <si>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</si>
  <si>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</si>
  <si>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</si>
  <si>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</si>
  <si>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</si>
  <si>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</si>
  <si>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</si>
  <si>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</si>
  <si>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</si>
  <si>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</si>
  <si>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</si>
  <si>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</si>
  <si>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</si>
  <si>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</si>
  <si>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</si>
  <si>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</si>
  <si>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</si>
  <si>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</si>
  <si>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</si>
  <si>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</si>
  <si>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</si>
  <si>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</si>
  <si>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</si>
  <si>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</si>
  <si>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</si>
  <si>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</si>
  <si>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</si>
  <si>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</si>
  <si>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</si>
  <si>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</si>
  <si>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</si>
  <si>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</si>
  <si>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</si>
  <si>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</si>
  <si>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</si>
  <si>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</si>
  <si>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</si>
  <si>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</si>
  <si>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</si>
  <si>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</si>
  <si>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</si>
  <si>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</si>
  <si>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</si>
  <si>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</si>
  <si>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</si>
  <si>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</si>
  <si>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</si>
  <si>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</si>
  <si>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</si>
  <si>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</si>
  <si>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</si>
  <si>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</si>
  <si>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</si>
  <si>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</si>
  <si>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</si>
  <si>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</si>
  <si>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</si>
  <si>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</si>
  <si>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</si>
  <si>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</si>
  <si>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</si>
  <si>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</si>
  <si>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</si>
  <si>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</si>
  <si>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</si>
  <si>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</si>
  <si>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</si>
  <si>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</si>
  <si>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</si>
  <si>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</si>
  <si>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</si>
  <si>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</si>
  <si>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</si>
  <si>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</si>
  <si>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</si>
  <si>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</si>
  <si>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</si>
  <si>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</si>
  <si>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</si>
  <si>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</si>
  <si>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</si>
  <si>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</si>
  <si>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</si>
  <si>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</si>
  <si>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</si>
  <si>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</si>
  <si>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</si>
  <si>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</si>
  <si>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</si>
  <si>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</si>
  <si>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</si>
  <si>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</si>
  <si>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</si>
  <si>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</si>
  <si>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</si>
  <si>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</si>
  <si>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</si>
  <si>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</si>
  <si>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</si>
  <si>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</si>
  <si>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</si>
  <si>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</si>
  <si>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</si>
  <si>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</si>
  <si>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</si>
  <si>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</si>
  <si>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</si>
  <si>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</si>
  <si>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</si>
  <si>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</si>
  <si>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</si>
  <si>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</si>
  <si>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</si>
  <si>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</si>
  <si>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</si>
  <si>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</si>
  <si>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</si>
  <si>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</si>
  <si>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</si>
  <si>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</si>
  <si>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</si>
  <si>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</si>
  <si>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</si>
  <si>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</si>
  <si>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</si>
  <si>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</si>
  <si>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</si>
  <si>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</si>
  <si>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</si>
  <si>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</si>
  <si>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</si>
  <si>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</si>
  <si>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</si>
  <si>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</si>
  <si>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</si>
  <si>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</si>
  <si>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</si>
  <si>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</si>
  <si>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</si>
  <si>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</si>
  <si>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</si>
  <si>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</si>
  <si>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</si>
  <si>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</si>
  <si>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</si>
  <si>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</si>
  <si>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</si>
  <si>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</si>
  <si>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</si>
  <si>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</si>
  <si>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</si>
  <si>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</si>
  <si>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</si>
  <si>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</si>
  <si>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</si>
  <si>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</si>
  <si>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</si>
  <si>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</si>
  <si>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</si>
  <si>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</si>
  <si>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</si>
  <si>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</si>
  <si>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</si>
  <si>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</si>
  <si>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</si>
  <si>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</si>
  <si>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</si>
  <si>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</si>
  <si>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</si>
  <si>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</si>
  <si>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</si>
  <si>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</si>
  <si>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</si>
  <si>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</si>
  <si>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</si>
  <si>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</si>
  <si>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</si>
  <si>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</si>
  <si>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</si>
  <si>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</si>
  <si>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</si>
  <si>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</si>
  <si>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</si>
  <si>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</si>
  <si>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</si>
  <si>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</si>
  <si>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</si>
  <si>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</si>
  <si>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</si>
  <si>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</si>
  <si>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</si>
  <si>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</si>
  <si>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</si>
  <si>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</si>
  <si>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</si>
  <si>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</si>
  <si>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</si>
  <si>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</si>
  <si>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</si>
  <si>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</si>
  <si>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</si>
  <si>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</si>
  <si>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</si>
  <si>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</si>
  <si>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</si>
  <si>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</si>
  <si>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</si>
  <si>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</si>
  <si>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</si>
  <si>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</si>
  <si>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</si>
  <si>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</si>
  <si>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</si>
  <si>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</si>
  <si>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</si>
  <si>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</si>
  <si>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</si>
  <si>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</si>
  <si>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</si>
  <si>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</si>
  <si>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</si>
  <si>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</si>
  <si>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</si>
  <si>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</si>
  <si>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</si>
  <si>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</si>
  <si>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</si>
  <si>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</si>
  <si>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</si>
  <si>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</si>
  <si>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</si>
  <si>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</si>
  <si>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</si>
  <si>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</si>
  <si>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</si>
  <si>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</si>
  <si>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</si>
  <si>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</si>
  <si>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</si>
  <si>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</si>
  <si>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</si>
  <si>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</si>
  <si>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</si>
  <si>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</si>
  <si>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</si>
  <si>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</si>
  <si>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</si>
  <si>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</si>
  <si>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</si>
  <si>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</si>
  <si>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</si>
  <si>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</si>
  <si>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</si>
  <si>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</si>
  <si>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</si>
  <si>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</si>
  <si>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</si>
  <si>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</si>
  <si>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</si>
  <si>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</si>
  <si>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</si>
  <si>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</si>
  <si>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</si>
  <si>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</si>
  <si>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</si>
  <si>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</si>
  <si>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</si>
  <si>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</si>
  <si>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</si>
  <si>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</si>
  <si>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</si>
  <si>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</si>
  <si>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</si>
  <si>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</si>
  <si>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</si>
  <si>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</si>
  <si>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</si>
  <si>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</si>
  <si>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</si>
  <si>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</si>
  <si>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</si>
  <si>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</si>
  <si>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</si>
  <si>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</si>
  <si>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</si>
  <si>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</si>
  <si>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</si>
  <si>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</si>
  <si>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</si>
  <si>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</si>
  <si>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</si>
  <si>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</si>
  <si>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</si>
  <si>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</si>
  <si>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</si>
  <si>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</si>
  <si>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</si>
  <si>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</si>
  <si>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</si>
  <si>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</si>
  <si>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</si>
  <si>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</si>
  <si>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</si>
  <si>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</si>
  <si>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</si>
  <si>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</si>
  <si>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</si>
  <si>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</si>
  <si>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</si>
  <si>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</si>
  <si>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</si>
  <si>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</si>
  <si>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</si>
  <si>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</si>
  <si>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</si>
  <si>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</si>
  <si>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</si>
  <si>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</si>
  <si>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</si>
  <si>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</si>
  <si>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</si>
  <si>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</si>
  <si>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</si>
  <si>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</si>
  <si>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</si>
  <si>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</si>
  <si>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</si>
  <si>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</si>
  <si>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</si>
  <si>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</si>
  <si>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</si>
  <si>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</si>
  <si>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</si>
  <si>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</si>
  <si>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</si>
  <si>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</si>
  <si>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</si>
  <si>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</si>
  <si>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</si>
  <si>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</si>
  <si>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</si>
  <si>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</si>
  <si>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</si>
  <si>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</si>
  <si>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</si>
  <si>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</si>
  <si>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</si>
  <si>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</si>
  <si>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</si>
  <si>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</si>
  <si>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</si>
  <si>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</si>
  <si>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</si>
  <si>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</si>
  <si>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</si>
  <si>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</si>
  <si>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</si>
  <si>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</si>
  <si>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</si>
  <si>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</si>
  <si>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</si>
  <si>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</si>
  <si>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</si>
  <si>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</si>
  <si>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</si>
  <si>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</si>
  <si>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</si>
  <si>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</si>
  <si>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</si>
  <si>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</si>
  <si>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</si>
  <si>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</si>
  <si>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</si>
  <si>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</si>
  <si>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</si>
  <si>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</si>
  <si>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</si>
  <si>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</si>
  <si>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</si>
  <si>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</si>
  <si>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</si>
  <si>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</si>
  <si>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</si>
  <si>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</si>
  <si>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</si>
  <si>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</si>
  <si>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</si>
  <si>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</si>
  <si>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</si>
  <si>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</si>
  <si>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</si>
  <si>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</si>
  <si>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</si>
  <si>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</si>
  <si>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</si>
  <si>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</si>
  <si>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</si>
  <si>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</si>
  <si>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</si>
  <si>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</si>
  <si>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</si>
  <si>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</si>
  <si>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</si>
  <si>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</si>
  <si>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</si>
  <si>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</si>
  <si>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</si>
  <si>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</si>
  <si>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</si>
  <si>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</si>
  <si>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</si>
  <si>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</si>
  <si>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</si>
  <si>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</si>
  <si>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</si>
  <si>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</si>
  <si>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</si>
  <si>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</si>
  <si>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</si>
  <si>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</si>
  <si>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</si>
  <si>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</si>
  <si>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</si>
  <si>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</si>
  <si>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</si>
  <si>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</si>
  <si>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</si>
  <si>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</si>
  <si>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</si>
  <si>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</si>
  <si>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</si>
  <si>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</si>
  <si>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</si>
  <si>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</si>
  <si>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</si>
  <si>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</si>
  <si>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</si>
  <si>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</si>
  <si>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</si>
  <si>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</si>
  <si>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</si>
  <si>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</si>
  <si>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</si>
  <si>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</si>
  <si>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</si>
  <si>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</si>
  <si>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</si>
  <si>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</si>
  <si>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</si>
  <si>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</si>
  <si>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</si>
  <si>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</si>
  <si>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</si>
  <si>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</si>
  <si>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</si>
  <si>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</si>
  <si>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</si>
  <si>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</si>
  <si>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</si>
  <si>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</si>
  <si>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</si>
  <si>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</si>
  <si>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</si>
  <si>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</si>
  <si>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</si>
  <si>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</si>
  <si>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</si>
  <si>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</si>
  <si>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</si>
  <si>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</si>
  <si>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</si>
  <si>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</si>
  <si>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</si>
  <si>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</si>
  <si>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</si>
  <si>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</si>
  <si>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</si>
  <si>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</si>
  <si>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</si>
  <si>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</si>
  <si>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</si>
  <si>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</si>
  <si>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</si>
  <si>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</si>
  <si>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</si>
  <si>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</si>
  <si>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</si>
  <si>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</si>
  <si>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</si>
  <si>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</si>
  <si>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</si>
  <si>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</si>
  <si>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</si>
  <si>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</si>
  <si>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</si>
  <si>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</si>
  <si>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</si>
  <si>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</si>
  <si>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</si>
  <si>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</si>
  <si>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</si>
  <si>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</si>
  <si>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</si>
  <si>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</si>
  <si>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</si>
  <si>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</si>
  <si>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</si>
  <si>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</si>
  <si>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</si>
  <si>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</si>
  <si>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</si>
  <si>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</si>
  <si>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</si>
  <si>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</si>
  <si>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</si>
  <si>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</si>
  <si>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</si>
  <si>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</si>
  <si>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</si>
  <si>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</si>
  <si>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</si>
  <si>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</si>
  <si>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</si>
  <si>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</si>
  <si>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</si>
  <si>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</si>
  <si>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</si>
  <si>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</si>
  <si>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</si>
  <si>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</si>
  <si>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</si>
  <si>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</si>
  <si>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</si>
  <si>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</si>
  <si>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</si>
  <si>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</si>
  <si>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</si>
  <si>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</si>
  <si>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</si>
  <si>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</si>
  <si>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</si>
  <si>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</si>
  <si>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</si>
  <si>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</si>
  <si>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</si>
  <si>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</si>
  <si>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</si>
  <si>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</si>
  <si>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</si>
  <si>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</si>
  <si>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</si>
  <si>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</si>
  <si>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</si>
  <si>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</si>
  <si>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</si>
  <si>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</si>
  <si>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</si>
  <si>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</si>
  <si>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</si>
  <si>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</si>
  <si>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</si>
  <si>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</si>
  <si>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</si>
  <si>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</si>
  <si>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</si>
  <si>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</si>
  <si>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</si>
  <si>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</si>
  <si>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</si>
  <si>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</si>
  <si>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</si>
  <si>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</si>
  <si>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</si>
  <si>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</si>
  <si>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</si>
  <si>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</si>
  <si>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</si>
  <si>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</si>
  <si>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</si>
  <si>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</si>
  <si>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</si>
  <si>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</si>
  <si>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</si>
  <si>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</si>
  <si>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</si>
  <si>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</si>
  <si>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</si>
  <si>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</si>
  <si>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</si>
  <si>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</si>
  <si>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</si>
  <si>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</si>
  <si>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</si>
  <si>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</si>
  <si>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</si>
  <si>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</si>
  <si>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</si>
  <si>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</si>
  <si>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</si>
  <si>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</si>
  <si>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</si>
  <si>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</si>
  <si>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</si>
  <si>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</si>
  <si>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</si>
  <si>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</si>
  <si>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</si>
  <si>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</si>
  <si>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</si>
  <si>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</si>
  <si>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</si>
  <si>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</si>
  <si>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</si>
  <si>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</si>
  <si>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</si>
  <si>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</si>
  <si>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</si>
  <si>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</si>
  <si>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</si>
  <si>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</si>
  <si>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</si>
  <si>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</si>
  <si>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</si>
  <si>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</si>
  <si>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</si>
  <si>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</si>
  <si>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</si>
  <si>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</si>
  <si>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</si>
  <si>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</si>
  <si>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</si>
  <si>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</si>
  <si>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</si>
  <si>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</si>
  <si>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</si>
  <si>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</si>
  <si>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</si>
  <si>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</si>
  <si>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</si>
  <si>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</si>
  <si>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</si>
  <si>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</si>
  <si>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</si>
  <si>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</si>
  <si>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</si>
  <si>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</si>
  <si>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</si>
  <si>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</si>
  <si>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</si>
  <si>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</si>
  <si>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</si>
  <si>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</si>
  <si>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</si>
  <si>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</si>
  <si>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</si>
  <si>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</si>
  <si>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</si>
  <si>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</si>
  <si>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</si>
  <si>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</si>
  <si>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</si>
  <si>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</si>
  <si>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</si>
  <si>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</si>
  <si>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</si>
  <si>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</si>
  <si>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</si>
  <si>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</si>
  <si>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</si>
  <si>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</si>
  <si>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</si>
  <si>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</si>
  <si>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</si>
  <si>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</si>
  <si>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</si>
  <si>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</si>
  <si>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</si>
  <si>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</si>
  <si>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</si>
  <si>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</si>
  <si>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</si>
  <si>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</si>
  <si>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</si>
  <si>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</si>
  <si>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</si>
  <si>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</si>
  <si>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</si>
  <si>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</si>
  <si>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</si>
  <si>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</si>
  <si>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</si>
  <si>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</si>
  <si>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</si>
  <si>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</si>
  <si>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</si>
  <si>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</si>
  <si>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</si>
  <si>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</si>
  <si>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</si>
  <si>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</si>
  <si>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</si>
  <si>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</si>
  <si>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</si>
  <si>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</si>
  <si>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</si>
  <si>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</si>
  <si>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</si>
  <si>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</si>
  <si>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</si>
  <si>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</si>
  <si>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</si>
  <si>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</si>
  <si>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</si>
  <si>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</si>
  <si>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</si>
  <si>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</si>
  <si>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</si>
  <si>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</si>
  <si>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</si>
  <si>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</si>
  <si>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</si>
  <si>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</si>
  <si>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</si>
  <si>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</si>
  <si>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</si>
  <si>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</si>
  <si>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</si>
  <si>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</si>
  <si>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</si>
  <si>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</si>
  <si>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</si>
  <si>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</si>
  <si>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</si>
  <si>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</si>
  <si>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</si>
  <si>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</si>
  <si>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</si>
  <si>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</si>
  <si>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</si>
  <si>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</si>
  <si>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</si>
  <si>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</si>
  <si>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</si>
  <si>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</si>
  <si>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</si>
  <si>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</si>
  <si>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</si>
  <si>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</si>
  <si>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</si>
  <si>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</si>
  <si>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</si>
  <si>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</si>
  <si>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</si>
  <si>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</si>
  <si>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</si>
  <si>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</si>
  <si>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</si>
  <si>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</si>
  <si>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</si>
  <si>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</si>
  <si>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</si>
  <si>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</si>
  <si>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</si>
  <si>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</si>
  <si>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</si>
  <si>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</si>
  <si>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</si>
  <si>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</si>
  <si>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</si>
  <si>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</si>
  <si>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</si>
  <si>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</si>
  <si>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</si>
  <si>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</si>
  <si>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</si>
  <si>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</si>
  <si>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</si>
  <si>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</si>
  <si>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</si>
  <si>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</si>
  <si>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</si>
  <si>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</si>
  <si>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</si>
  <si>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</si>
  <si>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</si>
  <si>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</si>
  <si>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</si>
  <si>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</si>
  <si>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</si>
  <si>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</si>
  <si>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</si>
  <si>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</si>
  <si>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</si>
  <si>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</si>
  <si>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</si>
  <si>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</si>
  <si>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</si>
  <si>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</si>
  <si>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</si>
  <si>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</si>
  <si>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</si>
  <si>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</si>
  <si>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</si>
  <si>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</si>
  <si>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</si>
  <si>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</si>
  <si>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</si>
  <si>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</si>
  <si>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</si>
  <si>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</si>
  <si>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</si>
  <si>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</si>
  <si>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</si>
  <si>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</si>
  <si>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</si>
  <si>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</si>
  <si>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</si>
  <si>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</si>
  <si>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</si>
  <si>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</si>
  <si>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</si>
  <si>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</si>
  <si>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</si>
  <si>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</si>
  <si>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</si>
  <si>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</si>
  <si>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</si>
  <si>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</si>
  <si>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</si>
  <si>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</si>
  <si>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</si>
  <si>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</si>
  <si>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</si>
  <si>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</si>
  <si>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</si>
  <si>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</si>
  <si>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</si>
  <si>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</si>
  <si>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</si>
  <si>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</si>
  <si>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</si>
  <si>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</si>
  <si>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</si>
  <si>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</si>
  <si>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</si>
  <si>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</si>
  <si>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</si>
  <si>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</si>
  <si>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</si>
  <si>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</si>
  <si>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</si>
  <si>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</si>
  <si>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</si>
  <si>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</si>
  <si>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</si>
  <si>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</si>
  <si>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</si>
  <si>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</si>
  <si>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</si>
  <si>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</si>
  <si>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</si>
  <si>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</si>
  <si>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</si>
  <si>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</si>
  <si>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</si>
  <si>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</si>
  <si>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</si>
  <si>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</si>
  <si>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</si>
  <si>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</si>
  <si>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</si>
  <si>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</si>
  <si>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</si>
  <si>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</si>
  <si>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</si>
  <si>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</si>
  <si>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</si>
  <si>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</si>
  <si>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</si>
  <si>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</si>
  <si>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</si>
  <si>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</si>
  <si>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</si>
  <si>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</si>
  <si>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</si>
  <si>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</si>
  <si>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</si>
  <si>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</si>
  <si>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</si>
  <si>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</si>
  <si>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</si>
  <si>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</si>
  <si>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</si>
  <si>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</si>
  <si>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</si>
  <si>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</si>
  <si>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</si>
  <si>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</si>
  <si>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</si>
  <si>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</si>
  <si>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</si>
  <si>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</si>
  <si>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</si>
  <si>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</si>
  <si>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</si>
  <si>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</si>
  <si>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</si>
  <si>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</si>
  <si>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</si>
  <si>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</si>
  <si>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</si>
  <si>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</si>
  <si>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</si>
  <si>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</si>
  <si>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</si>
  <si>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</si>
  <si>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</si>
  <si>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</si>
  <si>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</si>
  <si>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</si>
  <si>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</si>
  <si>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</si>
  <si>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</si>
  <si>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</si>
  <si>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</si>
  <si>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</si>
  <si>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</si>
  <si>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</si>
  <si>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</si>
  <si>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</si>
  <si>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</si>
  <si>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</si>
  <si>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</si>
  <si>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</si>
  <si>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</si>
  <si>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</si>
  <si>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</si>
  <si>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</si>
  <si>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</si>
  <si>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</si>
  <si>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</si>
  <si>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</si>
  <si>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</si>
  <si>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</si>
  <si>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</si>
  <si>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</si>
  <si>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</si>
  <si>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</si>
  <si>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</si>
  <si>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</si>
  <si>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</si>
  <si>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</si>
  <si>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</si>
  <si>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</si>
  <si>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</si>
  <si>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</si>
  <si>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</si>
  <si>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</si>
  <si>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</si>
  <si>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</si>
  <si>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</si>
  <si>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</si>
  <si>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</si>
  <si>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</si>
  <si>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</si>
  <si>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</si>
  <si>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</si>
  <si>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</si>
  <si>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</si>
  <si>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</si>
  <si>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</si>
  <si>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</si>
  <si>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</si>
  <si>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</si>
  <si>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</si>
  <si>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</si>
  <si>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</si>
  <si>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</si>
  <si>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</si>
  <si>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</si>
  <si>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</si>
  <si>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</si>
  <si>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</si>
  <si>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</si>
  <si>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</si>
  <si>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</si>
  <si>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</si>
  <si>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</si>
  <si>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</si>
  <si>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</si>
  <si>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</si>
  <si>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</si>
  <si>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</si>
  <si>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</si>
  <si>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</si>
  <si>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</si>
  <si>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</si>
  <si>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</si>
  <si>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</si>
  <si>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</si>
  <si>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</si>
  <si>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</si>
  <si>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</si>
  <si>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</si>
  <si>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</si>
  <si>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</si>
  <si>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</si>
  <si>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</si>
  <si>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</si>
  <si>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</si>
  <si>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</si>
  <si>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</si>
  <si>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</si>
  <si>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</si>
  <si>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</si>
  <si>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</si>
  <si>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</si>
  <si>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</si>
  <si>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</si>
  <si>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</si>
  <si>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</si>
  <si>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</si>
  <si>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</si>
  <si>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</si>
  <si>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</si>
  <si>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</si>
  <si>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</si>
  <si>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</si>
  <si>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</si>
  <si>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</si>
  <si>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</si>
  <si>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</si>
  <si>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</si>
  <si>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</si>
  <si>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</si>
  <si>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</si>
  <si>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</si>
  <si>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</si>
  <si>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</si>
  <si>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</si>
  <si>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</si>
  <si>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</si>
  <si>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</si>
  <si>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</si>
  <si>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</si>
  <si>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</si>
  <si>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</si>
  <si>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</si>
  <si>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</si>
  <si>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</si>
  <si>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</si>
  <si>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</si>
  <si>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</si>
  <si>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</si>
  <si>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</si>
  <si>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</si>
  <si>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</si>
  <si>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</si>
  <si>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</si>
  <si>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</si>
  <si>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</si>
  <si>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</si>
  <si>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</si>
  <si>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</si>
  <si>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</si>
  <si>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</si>
  <si>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</si>
  <si>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</si>
  <si>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</si>
  <si>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</si>
  <si>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</si>
  <si>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</si>
  <si>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</si>
  <si>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</si>
  <si>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</si>
  <si>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</si>
  <si>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</si>
  <si>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</si>
  <si>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</si>
  <si>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</si>
  <si>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</si>
  <si>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</si>
  <si>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</si>
  <si>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</si>
  <si>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</si>
  <si>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</si>
  <si>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</si>
  <si>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</si>
  <si>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</si>
  <si>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</si>
  <si>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</si>
  <si>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</si>
  <si>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</si>
  <si>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</si>
  <si>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</si>
  <si>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</si>
  <si>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</si>
  <si>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</si>
  <si>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</si>
  <si>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</si>
  <si>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</si>
  <si>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</si>
  <si>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</si>
  <si>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</si>
  <si>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</si>
  <si>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</si>
  <si>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</si>
  <si>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</si>
  <si>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</si>
  <si>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</si>
  <si>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</si>
  <si>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</si>
  <si>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</si>
  <si>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</si>
  <si>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</si>
  <si>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</si>
  <si>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</si>
  <si>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</si>
  <si>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</si>
  <si>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</si>
  <si>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</si>
  <si>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</si>
  <si>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</si>
  <si>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</si>
  <si>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</si>
  <si>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</si>
  <si>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</si>
  <si>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</si>
  <si>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</si>
  <si>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</si>
  <si>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</si>
  <si>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</si>
  <si>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</si>
  <si>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</si>
  <si>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</si>
  <si>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</si>
  <si>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</si>
  <si>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</si>
  <si>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</si>
  <si>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</si>
  <si>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</si>
  <si>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</si>
  <si>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</si>
  <si>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</si>
  <si>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</si>
  <si>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</si>
  <si>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</si>
  <si>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</si>
  <si>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</si>
  <si>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</si>
  <si>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</si>
  <si>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</si>
  <si>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</si>
  <si>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</si>
  <si>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</si>
  <si>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</si>
  <si>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</si>
  <si>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</si>
  <si>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</si>
  <si>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</si>
  <si>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</si>
  <si>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</si>
  <si>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</si>
  <si>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</si>
  <si>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</si>
  <si>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</si>
  <si>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</si>
  <si>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</si>
  <si>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</si>
  <si>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</si>
  <si>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</si>
  <si>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</si>
  <si>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</si>
  <si>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</si>
  <si>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</si>
  <si>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</si>
  <si>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</si>
  <si>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</si>
  <si>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</si>
  <si>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</si>
  <si>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</si>
  <si>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</si>
  <si>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</si>
  <si>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</si>
  <si>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</si>
  <si>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</si>
  <si>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</si>
  <si>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</si>
  <si>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</si>
  <si>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</si>
  <si>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</si>
  <si>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</si>
  <si>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</si>
  <si>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</si>
  <si>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</si>
  <si>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</si>
  <si>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</si>
  <si>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</si>
  <si>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</si>
  <si>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</si>
  <si>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</si>
  <si>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</si>
  <si>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</si>
  <si>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</si>
  <si>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</si>
  <si>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</si>
  <si>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</si>
  <si>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</si>
  <si>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</si>
  <si>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</si>
  <si>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</si>
  <si>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</si>
  <si>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</si>
  <si>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</si>
  <si>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</si>
  <si>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</si>
  <si>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</si>
  <si>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</si>
  <si>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</si>
  <si>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</si>
  <si>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</si>
  <si>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</si>
  <si>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</si>
  <si>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</si>
  <si>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</si>
  <si>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</si>
  <si>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</si>
  <si>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</si>
  <si>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</si>
  <si>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</si>
  <si>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</si>
  <si>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</si>
  <si>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</si>
  <si>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</si>
  <si>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</si>
  <si>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</si>
  <si>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</si>
  <si>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</si>
  <si>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</si>
  <si>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</si>
  <si>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</si>
  <si>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</si>
  <si>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</si>
  <si>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</si>
  <si>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</si>
  <si>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</si>
  <si>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</si>
  <si>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</si>
  <si>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</si>
  <si>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</si>
  <si>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</si>
  <si>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</si>
  <si>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</si>
  <si>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</si>
  <si>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</si>
  <si>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</si>
  <si>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</si>
  <si>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</si>
  <si>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</si>
  <si>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</si>
  <si>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</si>
  <si>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</si>
  <si>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</si>
  <si>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</si>
  <si>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</si>
  <si>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</si>
  <si>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</si>
  <si>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</si>
  <si>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</si>
  <si>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</si>
  <si>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</si>
  <si>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</si>
  <si>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</si>
  <si>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</si>
  <si>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</si>
  <si>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</si>
  <si>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</si>
  <si>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</si>
  <si>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</si>
  <si>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</si>
  <si>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</si>
  <si>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</si>
  <si>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</si>
  <si>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</si>
  <si>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</si>
  <si>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</si>
  <si>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</si>
  <si>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</si>
  <si>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</si>
  <si>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</si>
  <si>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</si>
  <si>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</si>
  <si>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</si>
  <si>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</si>
  <si>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</si>
  <si>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</si>
  <si>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</si>
  <si>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</si>
  <si>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</si>
  <si>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</si>
  <si>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</si>
  <si>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</si>
  <si>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</si>
  <si>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</si>
  <si>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</si>
  <si>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</si>
  <si>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</si>
  <si>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</si>
  <si>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</si>
  <si>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</si>
  <si>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</si>
  <si>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</si>
  <si>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</si>
  <si>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</si>
  <si>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</si>
  <si>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</si>
  <si>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</si>
  <si>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</si>
  <si>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</si>
  <si>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</si>
  <si>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</si>
  <si>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</si>
  <si>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</si>
  <si>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</si>
  <si>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</si>
  <si>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</si>
  <si>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</si>
  <si>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</si>
  <si>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</si>
  <si>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</si>
  <si>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</si>
  <si>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</si>
  <si>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</si>
  <si>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</si>
  <si>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</si>
  <si>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</si>
  <si>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</si>
  <si>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</si>
  <si>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</si>
  <si>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</si>
  <si>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</si>
  <si>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</si>
  <si>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</si>
  <si>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</si>
  <si>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</si>
  <si>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</si>
  <si>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</si>
  <si>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</si>
  <si>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</si>
  <si>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</si>
  <si>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</si>
  <si>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</si>
  <si>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</si>
  <si>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</si>
  <si>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</si>
  <si>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</si>
  <si>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</si>
  <si>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</si>
  <si>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</si>
  <si>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</si>
  <si>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</si>
  <si>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</si>
  <si>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</si>
  <si>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</si>
  <si>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</si>
  <si>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</si>
  <si>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</si>
  <si>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</si>
  <si>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</si>
  <si>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</si>
  <si>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</si>
  <si>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</si>
  <si>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</si>
  <si>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</si>
  <si>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</si>
  <si>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</si>
  <si>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</si>
  <si>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</si>
  <si>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</si>
  <si>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</si>
  <si>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</si>
  <si>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</si>
  <si>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</si>
  <si>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</si>
  <si>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</si>
  <si>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</si>
  <si>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</si>
  <si>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</si>
  <si>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</si>
  <si>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</si>
  <si>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</si>
  <si>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</si>
  <si>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</si>
  <si>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</si>
  <si>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</si>
  <si>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</si>
  <si>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</si>
  <si>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</si>
  <si>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</si>
  <si>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</si>
  <si>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</si>
  <si>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</si>
  <si>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</si>
  <si>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</si>
  <si>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</si>
  <si>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</si>
  <si>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</si>
  <si>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</si>
  <si>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</si>
  <si>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</si>
  <si>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</si>
  <si>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</si>
  <si>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</si>
  <si>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</si>
  <si>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</si>
  <si>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</si>
  <si>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</si>
  <si>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</si>
  <si>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</si>
  <si>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</si>
  <si>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</si>
  <si>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</si>
  <si>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</si>
  <si>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</si>
  <si>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</si>
  <si>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</si>
  <si>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</si>
  <si>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</si>
  <si>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</si>
  <si>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</si>
  <si>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</si>
  <si>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</si>
  <si>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</si>
  <si>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</si>
  <si>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</si>
  <si>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</si>
  <si>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</si>
  <si>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</si>
  <si>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</si>
  <si>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</si>
  <si>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</si>
  <si>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</si>
  <si>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</si>
  <si>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</si>
  <si>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</si>
  <si>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</si>
  <si>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</si>
  <si>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</si>
  <si>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</si>
  <si>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</si>
  <si>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</si>
  <si>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</si>
  <si>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</si>
  <si>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</si>
  <si>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</si>
  <si>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</si>
  <si>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</si>
  <si>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</si>
  <si>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</si>
  <si>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</si>
  <si>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</si>
  <si>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</si>
  <si>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</si>
  <si>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</si>
  <si>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</si>
  <si>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</si>
  <si>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</si>
  <si>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</si>
  <si>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</si>
  <si>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</si>
  <si>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</si>
  <si>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</si>
  <si>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</si>
  <si>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</si>
  <si>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</si>
  <si>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</si>
  <si>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</si>
  <si>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</si>
  <si>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</si>
  <si>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</si>
  <si>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</si>
  <si>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</si>
  <si>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</si>
  <si>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</si>
  <si>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</si>
  <si>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</si>
  <si>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</si>
  <si>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</si>
  <si>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</si>
  <si>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</si>
  <si>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</si>
  <si>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</si>
  <si>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</si>
  <si>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</si>
  <si>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</si>
  <si>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</si>
  <si>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</si>
  <si>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</si>
  <si>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</si>
  <si>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</si>
  <si>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</si>
  <si>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</si>
  <si>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</si>
  <si>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</si>
  <si>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</si>
  <si>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</si>
  <si>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</si>
  <si>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</si>
  <si>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</si>
  <si>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</si>
  <si>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</si>
  <si>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</si>
  <si>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</si>
  <si>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</si>
  <si>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</si>
  <si>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</si>
  <si>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</si>
  <si>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</si>
  <si>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</si>
  <si>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</si>
  <si>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</si>
  <si>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</si>
  <si>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</si>
  <si>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</si>
  <si>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</si>
  <si>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</si>
  <si>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</si>
  <si>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</si>
  <si>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</si>
  <si>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</si>
  <si>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</si>
  <si>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</si>
  <si>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</si>
  <si>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</si>
  <si>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</si>
  <si>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</si>
  <si>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</si>
  <si>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</si>
  <si>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</si>
  <si>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</si>
  <si>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</si>
  <si>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</si>
  <si>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</si>
  <si>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</si>
  <si>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</si>
  <si>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</si>
  <si>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</si>
  <si>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</si>
  <si>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</si>
  <si>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</si>
  <si>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</si>
  <si>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</si>
  <si>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</si>
  <si>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</si>
  <si>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</si>
  <si>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</si>
  <si>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</si>
  <si>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</si>
  <si>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</si>
  <si>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</si>
  <si>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</si>
  <si>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</si>
  <si>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</si>
  <si>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</si>
  <si>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</si>
  <si>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</si>
  <si>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</si>
  <si>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</si>
  <si>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</si>
  <si>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</si>
  <si>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</si>
  <si>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</si>
  <si>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</si>
  <si>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</si>
  <si>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</si>
  <si>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</si>
  <si>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</si>
  <si>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</si>
  <si>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</si>
  <si>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</si>
  <si>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</si>
  <si>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</si>
  <si>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</si>
  <si>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</si>
  <si>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</si>
  <si>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</si>
  <si>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</si>
  <si>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</si>
  <si>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</si>
  <si>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</si>
  <si>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</si>
  <si>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</si>
  <si>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</si>
  <si>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</si>
  <si>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</si>
  <si>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</si>
  <si>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</si>
  <si>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</si>
  <si>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</si>
  <si>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</si>
  <si>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</si>
  <si>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</si>
  <si>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</si>
  <si>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</si>
  <si>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</si>
  <si>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</si>
  <si>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</si>
  <si>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</si>
  <si>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</si>
  <si>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</si>
  <si>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</si>
  <si>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</si>
  <si>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</si>
  <si>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</si>
  <si>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</si>
  <si>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</si>
  <si>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</si>
  <si>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</si>
  <si>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</si>
  <si>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</si>
  <si>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</si>
  <si>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</si>
  <si>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</si>
  <si>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</si>
  <si>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</si>
  <si>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</si>
  <si>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</si>
  <si>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</si>
  <si>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</si>
  <si>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</si>
  <si>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</si>
  <si>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</si>
  <si>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</si>
  <si>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</si>
  <si>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</si>
  <si>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</si>
  <si>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</si>
  <si>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</si>
  <si>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</si>
  <si>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</si>
  <si>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</si>
  <si>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</si>
  <si>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</si>
  <si>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</si>
  <si>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</si>
  <si>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</si>
  <si>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</si>
  <si>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</si>
  <si>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</si>
  <si>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</si>
  <si>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</si>
  <si>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</si>
  <si>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</si>
  <si>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</si>
  <si>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</si>
  <si>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</si>
  <si>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</si>
  <si>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</si>
  <si>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</si>
  <si>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</si>
  <si>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</si>
  <si>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</si>
  <si>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</si>
  <si>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</si>
  <si>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</si>
  <si>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</si>
  <si>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</si>
  <si>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</si>
  <si>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</si>
  <si>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</si>
  <si>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</si>
  <si>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</si>
  <si>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</si>
  <si>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</si>
  <si>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</si>
  <si>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</si>
  <si>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</si>
  <si>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</si>
  <si>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</si>
  <si>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</si>
  <si>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</si>
  <si>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</si>
  <si>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</si>
  <si>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</si>
  <si>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</si>
  <si>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</si>
  <si>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</si>
  <si>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</si>
  <si>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</si>
  <si>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</si>
  <si>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</si>
  <si>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</si>
  <si>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</si>
  <si>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</si>
  <si>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</si>
  <si>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</si>
  <si>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</si>
  <si>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</si>
  <si>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</si>
  <si>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</si>
  <si>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</si>
  <si>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</si>
  <si>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</si>
  <si>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</si>
  <si>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</si>
  <si>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</si>
  <si>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</si>
  <si>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</si>
  <si>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</si>
  <si>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</si>
  <si>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</si>
  <si>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</si>
  <si>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</si>
  <si>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</si>
  <si>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</si>
  <si>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</si>
  <si>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</si>
  <si>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</si>
  <si>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</si>
  <si>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</si>
  <si>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</si>
  <si>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</si>
  <si>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</si>
  <si>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</si>
  <si>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</si>
  <si>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</si>
  <si>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</si>
  <si>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</si>
  <si>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</si>
  <si>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</si>
  <si>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</si>
  <si>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</si>
  <si>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</si>
  <si>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</si>
  <si>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</si>
  <si>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</si>
  <si>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</si>
  <si>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</si>
  <si>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</si>
  <si>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</si>
  <si>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</si>
  <si>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</si>
  <si>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</si>
  <si>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</si>
  <si>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</si>
  <si>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</si>
  <si>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</si>
  <si>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</si>
  <si>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</si>
  <si>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</si>
  <si>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</si>
  <si>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</si>
  <si>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</si>
  <si>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</si>
  <si>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</si>
  <si>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</si>
  <si>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</si>
  <si>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</si>
  <si>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</si>
  <si>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</si>
  <si>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</si>
  <si>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</si>
  <si>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</si>
  <si>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</si>
  <si>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</si>
  <si>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</si>
  <si>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</si>
  <si>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</si>
  <si>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</si>
  <si>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</si>
  <si>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</si>
  <si>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</si>
  <si>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</si>
  <si>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</si>
  <si>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</si>
  <si>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</si>
  <si>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</si>
  <si>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</si>
  <si>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</si>
  <si>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</si>
  <si>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</si>
  <si>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</si>
  <si>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</si>
  <si>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</si>
  <si>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</si>
  <si>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</si>
  <si>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</si>
  <si>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</si>
  <si>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</si>
  <si>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</si>
  <si>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</si>
  <si>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</si>
  <si>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</si>
  <si>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</si>
  <si>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</si>
  <si>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</si>
  <si>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</si>
  <si>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</si>
  <si>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</si>
  <si>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</si>
  <si>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</si>
  <si>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</si>
  <si>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</si>
  <si>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</si>
  <si>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</si>
  <si>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</si>
  <si>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</si>
  <si>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</si>
  <si>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</si>
  <si>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</si>
  <si>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</si>
  <si>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</si>
  <si>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</si>
  <si>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</si>
  <si>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</si>
  <si>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</si>
  <si>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</si>
  <si>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</si>
  <si>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</si>
  <si>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</si>
  <si>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</si>
  <si>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</si>
  <si>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</si>
  <si>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</si>
  <si>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</si>
  <si>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</si>
  <si>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</si>
  <si>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</si>
  <si>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</si>
  <si>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</si>
  <si>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</si>
  <si>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</si>
  <si>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</si>
  <si>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</si>
  <si>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</si>
  <si>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</si>
  <si>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</si>
  <si>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</si>
  <si>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</si>
  <si>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</si>
  <si>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</si>
  <si>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</si>
  <si>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</si>
  <si>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</si>
  <si>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</si>
  <si>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</si>
  <si>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</si>
  <si>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</si>
  <si>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</si>
  <si>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</si>
  <si>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</si>
  <si>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</si>
  <si>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</si>
  <si>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</si>
  <si>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</si>
  <si>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</si>
  <si>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</si>
  <si>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</si>
  <si>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</si>
  <si>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</si>
  <si>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</si>
  <si>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</si>
  <si>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</si>
  <si>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</si>
  <si>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</si>
  <si>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</si>
  <si>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</si>
  <si>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</si>
  <si>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</si>
  <si>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</si>
  <si>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</si>
  <si>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</si>
  <si>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</si>
  <si>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</si>
  <si>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</si>
  <si>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</si>
  <si>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</si>
  <si>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</si>
  <si>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</si>
  <si>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</si>
  <si>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</si>
  <si>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</si>
  <si>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</si>
  <si>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</si>
  <si>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</si>
  <si>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</si>
  <si>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</si>
  <si>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</si>
  <si>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</si>
  <si>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</si>
  <si>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</si>
  <si>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</si>
  <si>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</si>
  <si>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</si>
  <si>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</si>
  <si>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</si>
  <si>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</si>
  <si>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</si>
  <si>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</si>
  <si>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</si>
  <si>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</si>
  <si>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</si>
  <si>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</si>
  <si>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</si>
  <si>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</si>
  <si>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</si>
  <si>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</si>
  <si>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</si>
  <si>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</si>
  <si>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</si>
  <si>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</si>
  <si>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</si>
  <si>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</si>
  <si>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</si>
  <si>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</si>
  <si>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</si>
  <si>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</si>
  <si>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</si>
  <si>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</si>
  <si>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</si>
  <si>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</si>
  <si>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</si>
  <si>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</si>
  <si>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</si>
  <si>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</si>
  <si>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</si>
  <si>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</si>
  <si>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</si>
  <si>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</si>
  <si>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</si>
  <si>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</si>
  <si>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</si>
  <si>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</si>
  <si>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</si>
  <si>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</si>
  <si>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</si>
  <si>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</si>
  <si>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</si>
  <si>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</si>
  <si>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</si>
  <si>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</si>
  <si>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</si>
  <si>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</si>
  <si>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</si>
  <si>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</si>
  <si>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</si>
  <si>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</si>
  <si>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</si>
  <si>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</si>
  <si>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</si>
  <si>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</si>
  <si>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</si>
  <si>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</si>
  <si>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</si>
  <si>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</si>
  <si>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</si>
  <si>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</si>
  <si>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</si>
  <si>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</si>
  <si>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</si>
  <si>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</si>
  <si>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</si>
  <si>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</si>
  <si>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</si>
  <si>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</si>
  <si>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</si>
  <si>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</si>
  <si>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</si>
  <si>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</si>
  <si>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</si>
  <si>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</si>
  <si>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</si>
  <si>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</si>
  <si>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</si>
  <si>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</si>
  <si>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</si>
  <si>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</si>
  <si>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</si>
  <si>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</si>
  <si>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</si>
  <si>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</si>
  <si>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</si>
  <si>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</si>
  <si>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</si>
  <si>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</si>
  <si>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</si>
  <si>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</si>
  <si>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</si>
  <si>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</si>
  <si>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</si>
  <si>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</si>
  <si>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</si>
  <si>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</si>
  <si>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</si>
  <si>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</si>
  <si>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</si>
  <si>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</si>
  <si>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</si>
  <si>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</si>
  <si>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</si>
  <si>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</si>
  <si>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</si>
  <si>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</si>
  <si>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</si>
  <si>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</si>
  <si>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</si>
  <si>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</si>
  <si>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</si>
  <si>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</si>
  <si>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</si>
  <si>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</si>
  <si>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</si>
  <si>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</si>
  <si>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</si>
  <si>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</si>
  <si>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</si>
  <si>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</si>
  <si>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</si>
  <si>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</si>
  <si>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</si>
  <si>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</si>
  <si>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</si>
  <si>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</si>
  <si>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</si>
  <si>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</si>
  <si>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</si>
  <si>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</si>
  <si>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</si>
  <si>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</si>
  <si>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</si>
  <si>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</si>
  <si>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</si>
  <si>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</si>
  <si>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</si>
  <si>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</si>
  <si>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</si>
  <si>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</si>
  <si>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</si>
  <si>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</si>
  <si>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</si>
  <si>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</si>
  <si>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</si>
  <si>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</si>
  <si>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</si>
  <si>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</si>
  <si>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</si>
  <si>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</si>
  <si>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</si>
  <si>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</si>
  <si>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</si>
  <si>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</si>
  <si>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</si>
  <si>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</si>
  <si>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</si>
  <si>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</si>
  <si>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</si>
  <si>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</si>
  <si>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</si>
  <si>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</si>
  <si>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</si>
  <si>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</si>
  <si>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</si>
  <si>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</si>
  <si>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</si>
  <si>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</si>
  <si>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</si>
  <si>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</si>
  <si>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</si>
  <si>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</si>
  <si>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</si>
  <si>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</si>
  <si>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</si>
  <si>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</si>
  <si>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</si>
  <si>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</si>
  <si>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</si>
  <si>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</si>
  <si>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</si>
  <si>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</si>
  <si>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</si>
  <si>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</si>
  <si>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</si>
  <si>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</si>
  <si>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</si>
  <si>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</si>
  <si>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</si>
  <si>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</si>
  <si>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</si>
  <si>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</si>
  <si>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</si>
  <si>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</si>
  <si>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</si>
  <si>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</si>
  <si>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</si>
  <si>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</si>
  <si>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</si>
  <si>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</si>
  <si>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</si>
  <si>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</si>
  <si>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</si>
  <si>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</si>
  <si>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</si>
  <si>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</si>
  <si>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</si>
  <si>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</si>
  <si>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</si>
  <si>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</si>
  <si>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</si>
  <si>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</si>
  <si>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</si>
  <si>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</si>
  <si>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</si>
  <si>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</si>
  <si>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</si>
  <si>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</si>
  <si>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</si>
  <si>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</si>
  <si>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</si>
  <si>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</si>
  <si>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</si>
  <si>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</si>
  <si>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</si>
  <si>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</si>
  <si>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</si>
  <si>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</si>
  <si>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</si>
  <si>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</si>
  <si>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</si>
  <si>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</si>
  <si>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</si>
  <si>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</si>
  <si>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</si>
  <si>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</si>
  <si>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</si>
  <si>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</si>
  <si>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</si>
  <si>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</si>
  <si>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</si>
  <si>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</si>
  <si>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</si>
  <si>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</si>
  <si>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</si>
  <si>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</si>
  <si>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</si>
  <si>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</si>
  <si>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</si>
  <si>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</si>
  <si>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</si>
  <si>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</si>
  <si>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</si>
  <si>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</si>
  <si>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</si>
  <si>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</si>
  <si>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</si>
  <si>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</si>
  <si>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</si>
  <si>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</si>
  <si>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</si>
  <si>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</si>
  <si>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</si>
  <si>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</si>
  <si>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</si>
  <si>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</si>
  <si>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</si>
  <si>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</si>
  <si>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</si>
  <si>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</si>
  <si>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</si>
  <si>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</si>
  <si>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</si>
  <si>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</si>
  <si>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</si>
  <si>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</si>
  <si>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</si>
  <si>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</si>
  <si>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</si>
  <si>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</si>
  <si>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</si>
  <si>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</si>
  <si>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</si>
  <si>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</si>
  <si>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</si>
  <si>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</si>
  <si>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</si>
  <si>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</si>
  <si>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</si>
  <si>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</si>
  <si>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</si>
  <si>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</si>
  <si>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</si>
  <si>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</si>
  <si>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</si>
  <si>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</si>
  <si>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</si>
  <si>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</si>
  <si>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</si>
  <si>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</si>
  <si>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</si>
  <si>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</si>
  <si>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</si>
  <si>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</si>
  <si>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</si>
  <si>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</si>
  <si>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</si>
  <si>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</si>
  <si>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</si>
  <si>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</si>
  <si>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</si>
  <si>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</si>
  <si>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</si>
  <si>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</si>
  <si>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</si>
  <si>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</si>
  <si>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</si>
  <si>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</si>
  <si>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</si>
  <si>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</si>
  <si>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</si>
  <si>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</si>
  <si>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</si>
  <si>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</si>
  <si>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</si>
  <si>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</si>
  <si>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</si>
  <si>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</si>
  <si>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</si>
  <si>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</si>
  <si>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</si>
  <si>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</si>
  <si>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</si>
  <si>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</si>
  <si>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</si>
  <si>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</si>
  <si>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</si>
  <si>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</si>
  <si>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</si>
  <si>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</si>
  <si>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</si>
  <si>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</si>
  <si>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</si>
  <si>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</si>
  <si>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</si>
  <si>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</si>
  <si>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</si>
  <si>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</si>
  <si>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</si>
  <si>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</si>
  <si>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</si>
  <si>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</si>
  <si>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</si>
  <si>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</si>
  <si>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</si>
  <si>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</si>
  <si>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</si>
  <si>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</si>
  <si>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</si>
  <si>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</si>
  <si>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</si>
  <si>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</si>
  <si>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</si>
  <si>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</si>
  <si>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</si>
  <si>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</si>
  <si>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</si>
  <si>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</si>
  <si>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</si>
  <si>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</si>
  <si>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</si>
  <si>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</si>
  <si>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</si>
  <si>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</si>
  <si>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</si>
  <si>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</si>
  <si>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</si>
  <si>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</si>
  <si>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</si>
  <si>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</si>
  <si>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</si>
  <si>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</si>
  <si>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</si>
  <si>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</si>
  <si>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</si>
  <si>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</si>
  <si>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</si>
  <si>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</si>
  <si>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</si>
  <si>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</si>
  <si>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</si>
  <si>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</si>
  <si>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</si>
  <si>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</si>
  <si>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</si>
  <si>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</si>
  <si>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</si>
  <si>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</si>
  <si>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</si>
  <si>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</si>
  <si>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</si>
  <si>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</si>
  <si>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</si>
  <si>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</si>
  <si>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</si>
  <si>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</si>
  <si>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</si>
  <si>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</si>
  <si>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</si>
  <si>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</si>
  <si>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</si>
  <si>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</si>
  <si>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</si>
  <si>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</si>
  <si>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</si>
  <si>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</si>
  <si>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</si>
  <si>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</si>
  <si>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</si>
  <si>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</si>
  <si>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</si>
  <si>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</si>
  <si>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</si>
  <si>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</si>
  <si>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</si>
  <si>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</si>
  <si>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</si>
  <si>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</si>
  <si>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</si>
  <si>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</si>
  <si>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</si>
  <si>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</si>
  <si>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</si>
  <si>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</si>
  <si>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</si>
  <si>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</si>
  <si>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</si>
  <si>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</si>
  <si>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</si>
  <si>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</si>
  <si>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</si>
  <si>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</si>
  <si>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</si>
  <si>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</si>
  <si>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</si>
  <si>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</si>
  <si>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</si>
  <si>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</si>
  <si>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</si>
  <si>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</si>
  <si>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</si>
  <si>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</si>
  <si>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</si>
  <si>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</si>
  <si>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</si>
  <si>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</si>
  <si>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</si>
  <si>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</si>
  <si>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</si>
  <si>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</si>
  <si>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</si>
  <si>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</si>
  <si>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</si>
  <si>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</si>
  <si>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</si>
  <si>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</si>
  <si>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</si>
  <si>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</si>
  <si>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</si>
  <si>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</si>
  <si>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</si>
  <si>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</si>
  <si>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</si>
  <si>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</si>
  <si>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</si>
  <si>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</si>
  <si>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</si>
  <si>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</si>
  <si>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</si>
  <si>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</si>
  <si>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</si>
  <si>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</si>
  <si>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</si>
  <si>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</si>
  <si>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</si>
  <si>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</si>
  <si>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</si>
  <si>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</si>
  <si>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</si>
  <si>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</si>
  <si>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</si>
  <si>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</si>
  <si>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</si>
  <si>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</si>
  <si>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</si>
  <si>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</si>
  <si>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</si>
  <si>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</si>
  <si>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</si>
  <si>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</si>
  <si>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</si>
  <si>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</si>
  <si>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</si>
  <si>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</si>
  <si>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</si>
  <si>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</si>
  <si>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</si>
  <si>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</si>
  <si>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</si>
  <si>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</si>
  <si>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</si>
  <si>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</si>
  <si>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</si>
  <si>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</si>
  <si>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</si>
  <si>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</si>
  <si>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</si>
  <si>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</si>
  <si>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</si>
  <si>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</si>
  <si>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</si>
  <si>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</si>
  <si>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</si>
  <si>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</si>
  <si>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</si>
  <si>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</si>
  <si>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</si>
  <si>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</si>
  <si>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</si>
  <si>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</si>
  <si>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</si>
  <si>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</si>
  <si>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</si>
  <si>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</si>
  <si>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</si>
  <si>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</si>
  <si>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</si>
  <si>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</si>
  <si>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</si>
  <si>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</si>
  <si>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</si>
  <si>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</si>
  <si>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</si>
  <si>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</si>
  <si>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</si>
  <si>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</si>
  <si>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</si>
  <si>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</si>
  <si>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</si>
  <si>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</si>
  <si>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</si>
  <si>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</si>
  <si>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</si>
  <si>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</si>
  <si>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</si>
  <si>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</si>
  <si>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</si>
  <si>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</si>
  <si>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</si>
  <si>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</si>
  <si>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</si>
  <si>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</si>
  <si>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</si>
  <si>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</si>
  <si>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</si>
  <si>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</si>
  <si>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</si>
  <si>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</si>
  <si>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</si>
  <si>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</si>
  <si>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</si>
  <si>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</si>
  <si>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</si>
  <si>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</si>
  <si>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</si>
  <si>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</si>
  <si>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</si>
  <si>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</si>
  <si>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</si>
  <si>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</si>
  <si>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</si>
  <si>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</si>
  <si>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</si>
  <si>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</si>
  <si>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</si>
  <si>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</si>
  <si>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</si>
  <si>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</si>
  <si>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</si>
  <si>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</si>
  <si>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</si>
  <si>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</si>
  <si>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</si>
  <si>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</si>
  <si>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</si>
  <si>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</si>
  <si>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</si>
  <si>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</si>
  <si>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</si>
  <si>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</si>
  <si>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</si>
  <si>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</si>
  <si>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</si>
  <si>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</si>
  <si>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</si>
  <si>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</si>
  <si>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</si>
  <si>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</si>
  <si>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</si>
  <si>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</si>
  <si>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</si>
  <si>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</si>
  <si>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</si>
  <si>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</si>
  <si>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</si>
  <si>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</si>
  <si>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</si>
  <si>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</si>
  <si>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</si>
  <si>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</si>
  <si>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</si>
  <si>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</si>
  <si>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</si>
  <si>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</si>
  <si>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</si>
  <si>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</si>
  <si>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</si>
  <si>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</si>
  <si>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</si>
  <si>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</si>
  <si>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</si>
  <si>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</si>
  <si>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</si>
  <si>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</si>
  <si>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</si>
  <si>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</si>
  <si>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</si>
  <si>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</si>
  <si>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</si>
  <si>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</si>
  <si>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</si>
  <si>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</si>
  <si>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</si>
  <si>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</si>
  <si>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</si>
  <si>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</si>
  <si>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</si>
  <si>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</si>
  <si>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</si>
  <si>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</si>
  <si>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</si>
  <si>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</si>
  <si>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</si>
  <si>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</si>
  <si>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</si>
  <si>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</si>
  <si>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</si>
  <si>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</si>
  <si>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</si>
  <si>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</si>
  <si>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</si>
  <si>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</si>
  <si>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</si>
  <si>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</si>
  <si>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</si>
  <si>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</si>
  <si>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</si>
  <si>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</si>
  <si>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</si>
  <si>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</si>
  <si>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</si>
  <si>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</si>
  <si>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</si>
  <si>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</si>
  <si>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</si>
  <si>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</si>
  <si>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</si>
  <si>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</si>
  <si>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</si>
  <si>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</si>
  <si>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</si>
  <si>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</si>
  <si>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</si>
  <si>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</si>
  <si>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</si>
  <si>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</si>
  <si>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</si>
  <si>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</si>
  <si>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</si>
  <si>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</si>
  <si>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</si>
  <si>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</si>
  <si>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</si>
  <si>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</si>
  <si>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</si>
  <si>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</si>
  <si>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</si>
  <si>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</si>
  <si>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</si>
  <si>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</si>
  <si>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</si>
  <si>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</si>
  <si>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</si>
  <si>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</si>
  <si>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</si>
  <si>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</si>
  <si>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</si>
  <si>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</si>
  <si>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</si>
  <si>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</si>
  <si>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</si>
  <si>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</si>
  <si>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</si>
  <si>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</si>
  <si>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</si>
  <si>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</si>
  <si>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</si>
  <si>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</si>
  <si>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</si>
  <si>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</si>
  <si>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</si>
  <si>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</si>
  <si>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</si>
  <si>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</si>
  <si>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</si>
  <si>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</si>
  <si>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</si>
  <si>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</si>
  <si>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</si>
  <si>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</si>
  <si>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</si>
  <si>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</si>
  <si>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</si>
  <si>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</si>
  <si>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</si>
  <si>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</si>
  <si>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</si>
  <si>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</si>
  <si>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</si>
  <si>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</si>
  <si>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</si>
  <si>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</si>
  <si>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</si>
  <si>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</si>
  <si>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</si>
  <si>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</si>
  <si>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</si>
  <si>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</si>
  <si>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</si>
  <si>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</si>
  <si>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</si>
  <si>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</si>
  <si>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</si>
  <si>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</si>
  <si>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</si>
  <si>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</si>
  <si>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</si>
  <si>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</si>
  <si>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</si>
  <si>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</si>
  <si>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</si>
  <si>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</si>
  <si>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</si>
  <si>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</si>
  <si>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</si>
  <si>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</si>
  <si>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</si>
  <si>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</si>
  <si>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</si>
  <si>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</si>
  <si>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</si>
  <si>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</si>
  <si>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</si>
  <si>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</si>
  <si>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</si>
  <si>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</si>
  <si>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</si>
  <si>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</si>
  <si>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</si>
  <si>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</si>
  <si>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</si>
  <si>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</si>
  <si>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</si>
  <si>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</si>
  <si>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</si>
  <si>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</si>
  <si>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</si>
  <si>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</si>
  <si>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</si>
  <si>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</si>
  <si>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</si>
  <si>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</si>
  <si>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</si>
  <si>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</si>
  <si>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</si>
  <si>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</si>
  <si>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</si>
  <si>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</si>
  <si>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</si>
  <si>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</si>
  <si>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</si>
  <si>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</si>
  <si>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</si>
  <si>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</si>
  <si>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</si>
  <si>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</si>
  <si>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</si>
  <si>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</si>
  <si>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</si>
  <si>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</si>
  <si>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</si>
  <si>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</si>
  <si>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</si>
  <si>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</si>
  <si>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</si>
  <si>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</si>
  <si>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</si>
  <si>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</si>
  <si>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</si>
  <si>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</si>
  <si>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</si>
  <si>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</si>
  <si>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</si>
  <si>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</si>
  <si>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</si>
  <si>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</si>
  <si>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</si>
  <si>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</si>
  <si>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</si>
  <si>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</si>
  <si>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</si>
  <si>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</si>
  <si>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</si>
  <si>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</si>
  <si>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</si>
  <si>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</si>
  <si>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</si>
  <si>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</si>
  <si>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</si>
  <si>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</si>
  <si>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</si>
  <si>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</si>
  <si>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</si>
  <si>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</si>
  <si>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</si>
  <si>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</si>
  <si>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</si>
  <si>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</si>
  <si>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</si>
  <si>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</si>
  <si>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</si>
  <si>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</si>
  <si>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</si>
  <si>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</si>
  <si>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</si>
  <si>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</si>
  <si>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</si>
  <si>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</si>
  <si>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</si>
  <si>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</si>
  <si>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</si>
  <si>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</si>
  <si>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</si>
  <si>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</si>
  <si>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</si>
  <si>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</si>
  <si>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</si>
  <si>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</si>
  <si>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</si>
  <si>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</si>
  <si>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</si>
  <si>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</si>
  <si>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</si>
  <si>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</si>
  <si>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</si>
  <si>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</si>
  <si>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</si>
  <si>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</si>
  <si>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</si>
  <si>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</si>
  <si>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</si>
  <si>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</si>
  <si>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</si>
  <si>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</si>
  <si>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</si>
  <si>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</si>
  <si>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</si>
  <si>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</si>
  <si>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</si>
  <si>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</si>
  <si>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</si>
  <si>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</si>
  <si>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</si>
  <si>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</si>
  <si>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</si>
  <si>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</si>
  <si>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</si>
  <si>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</si>
  <si>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</si>
  <si>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</si>
  <si>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</si>
  <si>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</si>
  <si>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</si>
  <si>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</si>
  <si>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</si>
  <si>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</si>
  <si>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</si>
  <si>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</si>
  <si>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</si>
  <si>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</si>
  <si>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</si>
  <si>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</si>
  <si>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</si>
  <si>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</si>
  <si>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</si>
  <si>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</si>
  <si>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</si>
  <si>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</si>
  <si>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</si>
  <si>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</si>
  <si>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</si>
  <si>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</si>
  <si>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</si>
  <si>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</si>
  <si>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</si>
  <si>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</si>
  <si>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</si>
  <si>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</si>
  <si>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</si>
  <si>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</si>
  <si>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</si>
  <si>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</si>
  <si>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</si>
  <si>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</si>
  <si>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</si>
  <si>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</si>
  <si>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</si>
  <si>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</si>
  <si>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</si>
  <si>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</si>
  <si>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</si>
  <si>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</si>
  <si>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</si>
  <si>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</si>
  <si>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</si>
  <si>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</si>
  <si>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</si>
  <si>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</si>
  <si>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</si>
  <si>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</si>
  <si>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</si>
  <si>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</si>
  <si>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</si>
  <si>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</si>
  <si>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</si>
  <si>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</si>
  <si>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</si>
  <si>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</si>
  <si>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</si>
  <si>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</si>
  <si>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</si>
  <si>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</si>
  <si>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</si>
  <si>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</si>
  <si>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</si>
  <si>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</si>
  <si>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</si>
  <si>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</si>
  <si>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</si>
  <si>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</si>
  <si>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</si>
  <si>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</si>
  <si>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</si>
  <si>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</si>
  <si>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</si>
  <si>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</si>
  <si>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</si>
  <si>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</si>
  <si>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</si>
  <si>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</si>
  <si>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</si>
  <si>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</si>
  <si>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</si>
  <si>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</si>
  <si>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</si>
  <si>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</si>
  <si>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</si>
  <si>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</si>
  <si>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</si>
  <si>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</si>
  <si>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</si>
  <si>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</si>
  <si>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</si>
  <si>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</si>
  <si>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</si>
  <si>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</si>
  <si>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</si>
  <si>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</si>
  <si>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</si>
  <si>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</si>
  <si>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</si>
  <si>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</si>
  <si>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</si>
  <si>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</si>
  <si>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</si>
  <si>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</si>
  <si>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</si>
  <si>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</si>
  <si>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</si>
  <si>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</si>
  <si>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</si>
  <si>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</si>
  <si>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</si>
  <si>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</si>
  <si>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</si>
  <si>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</si>
  <si>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</si>
  <si>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</si>
  <si>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</si>
  <si>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</si>
  <si>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</si>
  <si>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</si>
  <si>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</si>
  <si>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</si>
  <si>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</si>
  <si>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</si>
  <si>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</si>
  <si>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</si>
  <si>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</si>
  <si>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</si>
  <si>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</si>
  <si>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</si>
  <si>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</si>
  <si>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</si>
  <si>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</si>
  <si>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</si>
  <si>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</si>
  <si>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</si>
  <si>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</si>
  <si>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</si>
  <si>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</si>
  <si>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</si>
  <si>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</si>
  <si>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</si>
  <si>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</si>
  <si>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</si>
  <si>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</si>
  <si>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</si>
  <si>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</si>
  <si>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</si>
  <si>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</si>
  <si>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</si>
  <si>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</si>
  <si>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</si>
  <si>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</si>
  <si>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</si>
  <si>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</si>
  <si>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</si>
  <si>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</si>
  <si>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</si>
  <si>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</si>
  <si>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</si>
  <si>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</si>
  <si>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</si>
  <si>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</si>
  <si>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</si>
  <si>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</si>
  <si>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</si>
  <si>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</si>
  <si>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</si>
  <si>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</si>
  <si>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</si>
  <si>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</si>
  <si>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</si>
  <si>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</si>
  <si>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</si>
  <si>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</si>
  <si>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</si>
  <si>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</si>
  <si>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</si>
  <si>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</si>
  <si>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</si>
  <si>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</si>
  <si>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</si>
  <si>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</si>
  <si>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</si>
  <si>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</si>
  <si>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</si>
  <si>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</si>
  <si>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</si>
  <si>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</si>
  <si>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</si>
  <si>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</si>
  <si>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</si>
  <si>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</si>
  <si>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</si>
  <si>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</si>
  <si>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</si>
  <si>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</si>
  <si>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</si>
  <si>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</si>
  <si>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</si>
  <si>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</si>
  <si>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</si>
  <si>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</si>
  <si>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</si>
  <si>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</si>
  <si>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</si>
  <si>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</si>
  <si>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</si>
  <si>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</si>
  <si>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</si>
  <si>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</si>
  <si>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</si>
  <si>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</si>
  <si>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</si>
  <si>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</si>
  <si>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</si>
  <si>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</si>
  <si>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</si>
  <si>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</si>
  <si>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</si>
  <si>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</si>
  <si>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</si>
  <si>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</si>
  <si>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</si>
  <si>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</si>
  <si>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</si>
  <si>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</si>
  <si>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</si>
  <si>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</si>
  <si>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</si>
  <si>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</si>
  <si>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</si>
  <si>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</si>
  <si>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</si>
  <si>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</si>
  <si>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</si>
  <si>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</si>
  <si>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</si>
  <si>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</si>
  <si>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</si>
  <si>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</si>
  <si>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</si>
  <si>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</si>
  <si>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</si>
  <si>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</si>
  <si>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</si>
  <si>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</si>
  <si>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</si>
  <si>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</si>
  <si>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</si>
  <si>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</si>
  <si>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</si>
  <si>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</si>
  <si>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</si>
  <si>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</si>
  <si>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</si>
  <si>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</si>
  <si>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</si>
  <si>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</si>
  <si>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</si>
  <si>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</si>
  <si>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</si>
  <si>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</si>
  <si>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</si>
  <si>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</si>
  <si>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</si>
  <si>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</si>
  <si>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</si>
  <si>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</si>
  <si>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</si>
  <si>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</si>
  <si>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</si>
  <si>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</si>
  <si>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</si>
  <si>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</si>
  <si>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</si>
  <si>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</si>
  <si>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</si>
  <si>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</si>
  <si>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</si>
  <si>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</si>
  <si>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</si>
  <si>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</si>
  <si>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</si>
  <si>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</si>
  <si>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</si>
  <si>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</si>
  <si>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</si>
  <si>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</si>
  <si>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</si>
  <si>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</si>
  <si>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</si>
  <si>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</si>
  <si>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</si>
  <si>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</si>
  <si>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</si>
  <si>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</si>
  <si>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</si>
  <si>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</si>
  <si>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</si>
  <si>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</si>
  <si>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</si>
  <si>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</si>
  <si>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</si>
  <si>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</si>
  <si>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</si>
  <si>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</si>
  <si>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</si>
  <si>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</si>
  <si>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</si>
  <si>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</si>
  <si>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</si>
  <si>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</si>
  <si>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</si>
  <si>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</si>
  <si>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</si>
  <si>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</si>
  <si>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</si>
  <si>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</si>
  <si>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</si>
  <si>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</si>
  <si>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</si>
  <si>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</si>
  <si>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</si>
  <si>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</si>
  <si>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</si>
  <si>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</si>
  <si>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</si>
  <si>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</si>
  <si>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</si>
  <si>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</si>
  <si>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</si>
  <si>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</si>
  <si>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</si>
  <si>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</si>
  <si>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</si>
  <si>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</si>
  <si>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</si>
  <si>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</si>
  <si>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</si>
  <si>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</si>
  <si>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</si>
  <si>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</si>
  <si>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</si>
  <si>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</si>
  <si>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</si>
  <si>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</si>
  <si>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</si>
  <si>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</si>
  <si>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</si>
  <si>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</si>
  <si>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</si>
  <si>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</si>
  <si>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</si>
  <si>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</si>
  <si>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</si>
  <si>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</si>
  <si>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</si>
  <si>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</si>
  <si>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</si>
  <si>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</si>
  <si>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</si>
  <si>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</si>
  <si>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</si>
  <si>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</si>
  <si>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</si>
  <si>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</si>
  <si>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</si>
  <si>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</si>
  <si>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</si>
  <si>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</si>
  <si>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</si>
  <si>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</si>
  <si>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</si>
  <si>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</si>
  <si>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</si>
  <si>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</si>
  <si>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</si>
  <si>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</si>
  <si>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</si>
  <si>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</si>
  <si>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</si>
  <si>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</si>
  <si>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</si>
  <si>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</si>
  <si>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</si>
  <si>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</si>
  <si>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</si>
  <si>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</si>
  <si>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</si>
  <si>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</si>
  <si>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</si>
  <si>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</si>
  <si>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</si>
  <si>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</si>
  <si>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</si>
  <si>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</si>
  <si>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</si>
  <si>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</si>
  <si>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</si>
  <si>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</si>
  <si>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</si>
  <si>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</si>
  <si>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</si>
  <si>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</si>
  <si>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</si>
  <si>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</si>
  <si>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</si>
  <si>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</si>
  <si>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</si>
  <si>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</si>
  <si>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</si>
  <si>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</si>
  <si>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</si>
  <si>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</si>
  <si>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</si>
  <si>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</si>
  <si>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</si>
  <si>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</si>
  <si>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</si>
  <si>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</si>
  <si>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</si>
  <si>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</si>
  <si>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</si>
  <si>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</si>
  <si>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</si>
  <si>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</si>
  <si>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</si>
  <si>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</si>
  <si>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</si>
  <si>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</si>
  <si>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</si>
  <si>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</si>
  <si>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</si>
  <si>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</si>
  <si>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</si>
  <si>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</si>
  <si>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</si>
  <si>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</si>
  <si>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</si>
  <si>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</si>
  <si>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</si>
  <si>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</si>
  <si>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</si>
  <si>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</si>
  <si>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</si>
  <si>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</si>
  <si>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</si>
  <si>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</si>
  <si>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</si>
  <si>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</si>
  <si>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</si>
  <si>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</si>
  <si>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</si>
  <si>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</si>
  <si>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</si>
  <si>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</si>
  <si>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</si>
  <si>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</si>
  <si>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</si>
  <si>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</si>
  <si>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</si>
  <si>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</si>
  <si>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</si>
  <si>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</si>
  <si>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</si>
  <si>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</si>
  <si>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</si>
  <si>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</si>
  <si>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</si>
  <si>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</si>
  <si>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</si>
  <si>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</si>
  <si>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</si>
  <si>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</si>
  <si>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</si>
  <si>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</si>
  <si>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</si>
  <si>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</si>
  <si>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</si>
  <si>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</si>
  <si>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</si>
  <si>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</si>
  <si>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</si>
  <si>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</si>
  <si>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</si>
  <si>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</si>
  <si>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</si>
  <si>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</si>
  <si>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</si>
  <si>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</si>
  <si>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</si>
  <si>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</si>
  <si>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</si>
  <si>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</si>
  <si>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</si>
  <si>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</si>
  <si>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</si>
  <si>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</si>
  <si>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</si>
  <si>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</si>
  <si>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</si>
  <si>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</si>
  <si>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</si>
  <si>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</si>
  <si>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</si>
  <si>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</si>
  <si>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</si>
  <si>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</si>
  <si>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</si>
  <si>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</si>
  <si>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</si>
  <si>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</si>
  <si>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</si>
  <si>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</si>
  <si>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</si>
  <si>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</si>
  <si>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</si>
  <si>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</si>
  <si>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</si>
  <si>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</si>
  <si>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</si>
  <si>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</si>
  <si>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</si>
  <si>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</si>
  <si>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</si>
  <si>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</si>
  <si>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</si>
  <si>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</si>
  <si>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</si>
  <si>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</si>
  <si>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</si>
  <si>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</si>
  <si>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</si>
  <si>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</si>
  <si>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</si>
  <si>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</si>
  <si>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</si>
  <si>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</si>
  <si>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</si>
  <si>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</si>
  <si>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</si>
  <si>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</si>
  <si>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</si>
  <si>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</si>
  <si>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</si>
  <si>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</si>
  <si>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</si>
  <si>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</si>
  <si>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</si>
  <si>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</si>
  <si>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</si>
  <si>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</si>
  <si>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</si>
  <si>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</si>
  <si>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</si>
  <si>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</si>
  <si>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</si>
  <si>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</si>
  <si>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</si>
  <si>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</si>
  <si>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</si>
  <si>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</si>
  <si>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</si>
  <si>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</si>
  <si>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</si>
  <si>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</si>
  <si>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</si>
  <si>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</si>
  <si>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</si>
  <si>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</si>
  <si>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</si>
  <si>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</si>
  <si>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</si>
  <si>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</si>
  <si>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</si>
  <si>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</si>
  <si>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</si>
  <si>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</si>
  <si>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</si>
  <si>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</si>
  <si>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</si>
  <si>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</si>
  <si>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</si>
  <si>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</si>
  <si>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</si>
  <si>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</si>
  <si>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</si>
  <si>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</si>
  <si>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</si>
  <si>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</si>
  <si>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</si>
  <si>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</si>
  <si>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</si>
  <si>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</si>
  <si>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</si>
  <si>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</si>
  <si>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</si>
  <si>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</si>
  <si>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</si>
  <si>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</si>
  <si>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</si>
  <si>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</si>
  <si>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</si>
  <si>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</si>
  <si>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</si>
  <si>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</si>
  <si>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</si>
  <si>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</si>
  <si>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</si>
  <si>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</si>
  <si>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</si>
  <si>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</si>
  <si>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</si>
  <si>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</si>
  <si>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</si>
  <si>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</si>
  <si>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</si>
  <si>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</si>
  <si>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</si>
  <si>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</si>
  <si>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</si>
  <si>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</si>
  <si>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</si>
  <si>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</si>
  <si>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</si>
  <si>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</si>
  <si>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</si>
  <si>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</si>
  <si>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</si>
  <si>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</si>
  <si>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</si>
  <si>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</si>
  <si>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</si>
  <si>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</si>
  <si>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</si>
  <si>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</si>
  <si>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</si>
  <si>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</si>
  <si>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</si>
  <si>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</si>
  <si>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</si>
  <si>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</si>
  <si>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</si>
  <si>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</si>
  <si>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</si>
  <si>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</si>
  <si>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</si>
  <si>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</si>
  <si>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</si>
  <si>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</si>
  <si>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</si>
  <si>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</si>
  <si>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</si>
  <si>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</si>
  <si>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</si>
  <si>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</si>
  <si>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</si>
  <si>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</si>
  <si>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</si>
  <si>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</si>
  <si>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</si>
  <si>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</si>
  <si>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</si>
  <si>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</si>
  <si>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</si>
  <si>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</si>
  <si>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</si>
  <si>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</si>
  <si>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</si>
  <si>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</si>
  <si>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</si>
  <si>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</si>
  <si>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</si>
  <si>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</si>
  <si>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</si>
  <si>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</si>
  <si>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</si>
  <si>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</si>
  <si>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</si>
  <si>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</si>
  <si>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</si>
  <si>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</si>
  <si>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</si>
  <si>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</si>
  <si>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</si>
  <si>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</si>
  <si>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</si>
  <si>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</si>
  <si>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</si>
  <si>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</si>
  <si>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</si>
  <si>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</si>
  <si>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</si>
  <si>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</si>
  <si>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</si>
  <si>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</si>
  <si>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</si>
  <si>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</si>
  <si>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</si>
  <si>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</si>
  <si>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</si>
  <si>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</si>
  <si>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</si>
  <si>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</si>
  <si>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</si>
  <si>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</si>
  <si>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</si>
  <si>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</si>
  <si>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</si>
  <si>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</si>
  <si>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</si>
  <si>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</si>
  <si>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</si>
  <si>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</si>
  <si>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</si>
  <si>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</si>
  <si>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</si>
  <si>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</si>
  <si>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</si>
  <si>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</si>
  <si>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</si>
  <si>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</si>
  <si>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</si>
  <si>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</si>
  <si>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</si>
  <si>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</si>
  <si>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</si>
  <si>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</si>
  <si>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</si>
  <si>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</si>
  <si>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</si>
  <si>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</si>
  <si>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</si>
  <si>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</si>
  <si>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</si>
  <si>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</si>
  <si>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</si>
  <si>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</si>
  <si>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</si>
  <si>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</si>
  <si>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</si>
  <si>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</si>
  <si>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</si>
  <si>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</si>
  <si>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</si>
  <si>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</si>
  <si>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</si>
  <si>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</si>
  <si>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</si>
  <si>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</si>
  <si>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</si>
  <si>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</si>
  <si>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</si>
  <si>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</si>
  <si>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</si>
  <si>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</si>
  <si>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</si>
  <si>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</si>
  <si>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</si>
  <si>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</si>
  <si>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</si>
  <si>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</si>
  <si>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</si>
  <si>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</si>
  <si>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</si>
  <si>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</si>
  <si>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</si>
  <si>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</si>
  <si>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</si>
  <si>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</si>
  <si>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</si>
  <si>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</si>
  <si>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</si>
  <si>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</si>
  <si>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</si>
  <si>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</si>
  <si>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</si>
  <si>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</si>
  <si>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</si>
  <si>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</si>
  <si>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</si>
  <si>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</si>
  <si>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</si>
  <si>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</si>
  <si>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</si>
  <si>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</si>
  <si>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</si>
  <si>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</si>
  <si>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</si>
  <si>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</si>
  <si>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</si>
  <si>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</si>
  <si>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</si>
  <si>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</si>
  <si>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</si>
  <si>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</si>
  <si>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</si>
  <si>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</si>
  <si>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</si>
  <si>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</si>
  <si>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</si>
  <si>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</si>
  <si>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</si>
  <si>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</si>
  <si>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</si>
  <si>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</si>
  <si>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</si>
  <si>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</si>
  <si>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</si>
  <si>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</si>
  <si>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</si>
  <si>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</si>
  <si>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</si>
  <si>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</si>
  <si>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</si>
  <si>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</si>
  <si>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</si>
  <si>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</si>
  <si>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</si>
  <si>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</si>
  <si>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</si>
  <si>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</si>
  <si>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</si>
  <si>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</si>
  <si>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</si>
  <si>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</si>
  <si>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</si>
  <si>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</si>
  <si>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</si>
  <si>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</si>
  <si>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</si>
  <si>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</si>
  <si>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</si>
  <si>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</si>
  <si>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</si>
  <si>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</si>
  <si>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</si>
  <si>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</si>
  <si>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</si>
  <si>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</si>
  <si>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</si>
  <si>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</si>
  <si>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</si>
  <si>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</si>
  <si>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</si>
  <si>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</si>
  <si>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</si>
  <si>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</si>
  <si>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</si>
  <si>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</si>
  <si>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</si>
  <si>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</si>
  <si>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</si>
  <si>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</si>
  <si>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</si>
  <si>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</si>
  <si>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</si>
  <si>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</si>
  <si>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</si>
  <si>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</si>
  <si>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</si>
  <si>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</si>
  <si>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</si>
  <si>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</si>
  <si>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</si>
  <si>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</si>
  <si>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</si>
  <si>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</si>
  <si>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</si>
  <si>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</si>
  <si>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</si>
  <si>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</si>
  <si>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</si>
  <si>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</si>
  <si>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</si>
  <si>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</si>
  <si>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</si>
  <si>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</si>
  <si>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</si>
  <si>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</si>
  <si>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</si>
  <si>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</si>
  <si>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</si>
  <si>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</si>
  <si>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</si>
  <si>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</si>
  <si>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</si>
  <si>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</si>
  <si>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</si>
  <si>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</si>
  <si>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</si>
  <si>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</si>
  <si>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</si>
  <si>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</si>
  <si>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</si>
  <si>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</si>
  <si>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</si>
  <si>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</si>
  <si>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</si>
  <si>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</si>
  <si>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</si>
  <si>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</si>
  <si>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</si>
  <si>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</si>
  <si>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</si>
  <si>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</si>
  <si>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</si>
  <si>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</si>
  <si>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</si>
  <si>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</si>
  <si>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</si>
  <si>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</si>
  <si>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</si>
  <si>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</si>
  <si>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</si>
  <si>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</si>
  <si>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</si>
  <si>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</si>
  <si>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</si>
  <si>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</si>
  <si>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</si>
  <si>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</si>
  <si>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</si>
  <si>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</si>
  <si>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</si>
  <si>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</si>
  <si>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</si>
  <si>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</si>
  <si>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</si>
  <si>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</si>
  <si>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</si>
  <si>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</si>
  <si>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</si>
  <si>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</si>
  <si>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</si>
  <si>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</si>
  <si>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</si>
  <si>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</si>
  <si>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</si>
  <si>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</si>
  <si>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</si>
  <si>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</si>
  <si>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</si>
  <si>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</si>
  <si>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</si>
  <si>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</si>
  <si>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</si>
  <si>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</si>
  <si>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</si>
  <si>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</si>
  <si>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</si>
  <si>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</si>
  <si>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</si>
  <si>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</si>
  <si>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</si>
  <si>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</si>
  <si>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</si>
  <si>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</si>
  <si>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</si>
  <si>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</si>
  <si>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</si>
  <si>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</si>
  <si>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</si>
  <si>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</si>
  <si>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</si>
  <si>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</si>
  <si>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</si>
  <si>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</si>
  <si>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</si>
  <si>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</si>
  <si>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</si>
  <si>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</si>
  <si>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</si>
  <si>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</si>
  <si>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</si>
  <si>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</si>
  <si>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</si>
  <si>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</si>
  <si>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</si>
  <si>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</si>
  <si>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</si>
  <si>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</si>
  <si>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</si>
  <si>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</si>
  <si>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</si>
  <si>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</si>
  <si>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</si>
  <si>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</si>
  <si>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</si>
  <si>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</si>
  <si>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</si>
  <si>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</si>
  <si>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</si>
  <si>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</si>
  <si>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</si>
  <si>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</si>
  <si>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</si>
  <si>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</si>
  <si>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</si>
  <si>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</si>
  <si>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</si>
  <si>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</si>
  <si>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</si>
  <si>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</si>
  <si>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</si>
  <si>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</si>
  <si>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</si>
  <si>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</si>
  <si>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</si>
  <si>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</si>
  <si>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</si>
  <si>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</si>
  <si>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</si>
  <si>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</si>
  <si>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</si>
  <si>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</si>
  <si>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</si>
  <si>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</si>
  <si>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</si>
  <si>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</si>
  <si>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</si>
  <si>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</si>
  <si>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</si>
  <si>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</si>
  <si>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</si>
  <si>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</si>
  <si>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</si>
  <si>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</si>
  <si>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</si>
  <si>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</si>
  <si>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</si>
  <si>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</si>
  <si>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</si>
  <si>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</si>
  <si>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</si>
  <si>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</si>
  <si>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</si>
  <si>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</si>
  <si>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</si>
  <si>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</si>
  <si>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</si>
  <si>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</si>
  <si>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</si>
  <si>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</si>
  <si>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</si>
  <si>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</si>
  <si>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</si>
  <si>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</si>
  <si>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</si>
  <si>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</si>
  <si>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</si>
  <si>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</si>
  <si>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</si>
  <si>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</si>
  <si>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</si>
  <si>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</si>
  <si>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</si>
  <si>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</si>
  <si>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</si>
  <si>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</si>
  <si>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</si>
  <si>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</si>
  <si>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</si>
  <si>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</si>
  <si>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</si>
  <si>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</si>
  <si>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</si>
  <si>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</si>
  <si>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</si>
  <si>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</si>
  <si>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</si>
  <si>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</si>
  <si>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</si>
  <si>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</si>
  <si>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</si>
  <si>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</si>
  <si>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</si>
  <si>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</si>
  <si>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</si>
  <si>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</si>
  <si>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</si>
  <si>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</si>
  <si>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</si>
  <si>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</si>
  <si>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</si>
  <si>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</si>
  <si>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</si>
  <si>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</si>
  <si>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</si>
  <si>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</si>
  <si>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</si>
  <si>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</si>
  <si>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</si>
  <si>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</si>
  <si>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</si>
  <si>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</si>
  <si>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</si>
  <si>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</si>
  <si>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</si>
  <si>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</si>
  <si>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</si>
  <si>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</si>
  <si>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</si>
  <si>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</si>
  <si>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</si>
  <si>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</si>
  <si>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</si>
  <si>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</si>
  <si>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</si>
  <si>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</si>
  <si>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</si>
  <si>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</si>
  <si>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</si>
  <si>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</si>
  <si>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</si>
  <si>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</si>
  <si>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</si>
  <si>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</si>
  <si>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</si>
  <si>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</si>
  <si>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</si>
  <si>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</si>
  <si>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</si>
  <si>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</si>
  <si>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</si>
  <si>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</si>
  <si>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</si>
  <si>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</si>
  <si>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</si>
  <si>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</si>
  <si>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</si>
  <si>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</si>
  <si>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</si>
  <si>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</si>
  <si>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</si>
  <si>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</si>
  <si>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</si>
  <si>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</si>
  <si>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</si>
  <si>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</si>
  <si>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</si>
  <si>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</si>
  <si>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</si>
  <si>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</si>
  <si>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</si>
  <si>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</si>
  <si>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</si>
  <si>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</si>
  <si>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</si>
  <si>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</si>
  <si>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</si>
  <si>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</si>
  <si>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</si>
  <si>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</si>
  <si>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</si>
  <si>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</si>
  <si>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</si>
  <si>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</si>
  <si>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</si>
  <si>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</si>
  <si>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</si>
  <si>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</si>
  <si>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</si>
  <si>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</si>
  <si>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</si>
  <si>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</si>
  <si>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</si>
  <si>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</si>
  <si>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</si>
  <si>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</si>
  <si>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</si>
  <si>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</si>
  <si>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</si>
  <si>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</si>
  <si>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</si>
  <si>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</si>
  <si>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</si>
  <si>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</si>
  <si>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</si>
  <si>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</si>
  <si>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</si>
  <si>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</si>
  <si>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</si>
  <si>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</si>
  <si>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</si>
  <si>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</si>
  <si>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</si>
  <si>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</si>
  <si>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</si>
  <si>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</si>
  <si>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</si>
  <si>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</si>
  <si>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</si>
  <si>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</si>
  <si>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</si>
  <si>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</si>
  <si>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</si>
  <si>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</si>
  <si>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</si>
  <si>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</si>
  <si>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</si>
  <si>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</si>
  <si>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</si>
  <si>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</si>
  <si>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</si>
  <si>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</si>
  <si>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</si>
  <si>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</si>
  <si>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</si>
  <si>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</si>
  <si>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</si>
  <si>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</si>
  <si>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</si>
  <si>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</si>
  <si>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</si>
  <si>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</si>
  <si>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</si>
  <si>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</si>
  <si>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</si>
  <si>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</si>
  <si>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</si>
  <si>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</si>
  <si>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</si>
  <si>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</si>
  <si>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</si>
  <si>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</si>
  <si>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</si>
  <si>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</si>
  <si>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</si>
  <si>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</si>
  <si>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</si>
  <si>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</si>
  <si>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</si>
  <si>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</si>
  <si>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</si>
  <si>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</si>
  <si>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</si>
  <si>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</si>
  <si>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</si>
  <si>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</si>
  <si>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</si>
  <si>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</si>
  <si>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</si>
  <si>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</si>
  <si>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</si>
  <si>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</si>
  <si>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</si>
  <si>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</si>
  <si>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</si>
  <si>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</si>
  <si>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</si>
  <si>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</si>
  <si>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</si>
  <si>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</si>
  <si>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</si>
  <si>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</si>
  <si>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</si>
  <si>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</si>
  <si>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</si>
  <si>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</si>
  <si>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</si>
  <si>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</si>
  <si>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</si>
  <si>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</si>
  <si>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</si>
  <si>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</si>
  <si>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</si>
  <si>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</si>
  <si>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</si>
  <si>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</si>
  <si>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</si>
  <si>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</si>
  <si>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</si>
  <si>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</si>
  <si>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</si>
  <si>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</si>
  <si>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</si>
  <si>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</si>
  <si>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</si>
  <si>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</si>
  <si>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</si>
  <si>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</si>
  <si>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</si>
  <si>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</si>
  <si>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</si>
  <si>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</si>
  <si>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</si>
  <si>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</si>
  <si>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</si>
  <si>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</si>
  <si>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</si>
  <si>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</si>
  <si>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</si>
  <si>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</si>
  <si>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</si>
  <si>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</si>
  <si>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</si>
  <si>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</si>
  <si>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</si>
  <si>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</si>
  <si>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</si>
  <si>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</si>
  <si>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</si>
  <si>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</si>
  <si>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</si>
  <si>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</si>
  <si>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</si>
  <si>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</si>
  <si>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</si>
  <si>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</si>
  <si>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</si>
  <si>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</si>
  <si>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</si>
  <si>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</si>
  <si>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</si>
  <si>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</si>
  <si>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</si>
  <si>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</si>
  <si>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</si>
  <si>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</si>
  <si>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</si>
  <si>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</si>
  <si>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</si>
  <si>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</si>
  <si>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</si>
  <si>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</si>
  <si>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</si>
  <si>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</si>
  <si>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</si>
  <si>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</si>
  <si>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</si>
  <si>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</si>
  <si>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</si>
  <si>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</si>
  <si>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</si>
  <si>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</si>
  <si>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</si>
  <si>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</si>
  <si>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</si>
  <si>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</si>
  <si>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</si>
  <si>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</si>
  <si>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</si>
  <si>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</si>
  <si>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</si>
  <si>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</si>
  <si>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</si>
  <si>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</si>
  <si>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</si>
  <si>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</si>
  <si>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</si>
  <si>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</si>
  <si>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</si>
  <si>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</si>
  <si>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</si>
  <si>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</si>
  <si>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</si>
  <si>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</si>
  <si>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</si>
  <si>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</si>
  <si>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</si>
  <si>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</si>
  <si>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</si>
  <si>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</si>
  <si>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</si>
  <si>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</si>
  <si>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</si>
  <si>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</si>
  <si>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</si>
  <si>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</si>
  <si>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</si>
  <si>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</si>
  <si>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</si>
  <si>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</si>
  <si>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</si>
  <si>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</si>
  <si>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</si>
  <si>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</si>
  <si>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</si>
  <si>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</si>
  <si>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</si>
  <si>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</si>
  <si>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</si>
  <si>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</si>
  <si>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</si>
  <si>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</si>
  <si>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</si>
  <si>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</si>
  <si>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</si>
  <si>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</si>
  <si>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</si>
  <si>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</si>
  <si>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</si>
  <si>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</si>
  <si>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</si>
  <si>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</si>
  <si>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</si>
  <si>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</si>
  <si>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</si>
  <si>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</si>
  <si>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</si>
  <si>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</si>
  <si>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</si>
  <si>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</si>
  <si>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</si>
  <si>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</si>
  <si>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</si>
  <si>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</si>
  <si>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</si>
  <si>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</si>
  <si>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</si>
  <si>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</si>
  <si>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</si>
  <si>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</si>
  <si>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</si>
  <si>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</si>
  <si>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</si>
  <si>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</si>
  <si>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</si>
  <si>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</si>
  <si>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</si>
  <si>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</si>
  <si>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</si>
  <si>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</si>
  <si>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</si>
  <si>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</si>
  <si>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</si>
  <si>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</si>
  <si>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</si>
  <si>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</si>
  <si>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</si>
  <si>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</si>
  <si>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</si>
  <si>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</si>
  <si>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</si>
  <si>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</si>
  <si>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</si>
  <si>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</si>
  <si>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</si>
  <si>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</si>
  <si>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</si>
  <si>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</si>
  <si>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</si>
  <si>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</si>
  <si>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</si>
  <si>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</si>
  <si>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</si>
  <si>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</si>
  <si>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</si>
  <si>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</si>
  <si>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</si>
  <si>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</si>
  <si>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</si>
  <si>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</si>
  <si>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</si>
  <si>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</si>
  <si>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</si>
  <si>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</si>
  <si>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</si>
  <si>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</si>
  <si>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</si>
  <si>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</si>
  <si>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</si>
  <si>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</si>
  <si>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</si>
  <si>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</si>
  <si>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</si>
  <si>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</si>
  <si>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</si>
  <si>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</si>
  <si>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</si>
  <si>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</si>
  <si>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</si>
  <si>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</si>
  <si>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</si>
  <si>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</si>
  <si>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</si>
  <si>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</si>
  <si>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</si>
  <si>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</si>
  <si>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</si>
  <si>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</si>
  <si>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</si>
  <si>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</si>
  <si>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</si>
  <si>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</si>
  <si>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</si>
  <si>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</si>
  <si>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</si>
  <si>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</si>
  <si>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</si>
  <si>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</si>
  <si>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</si>
  <si>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</si>
  <si>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</si>
  <si>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</si>
  <si>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</si>
  <si>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</si>
  <si>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</si>
  <si>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</si>
  <si>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</si>
  <si>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</si>
  <si>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</si>
  <si>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</si>
  <si>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</si>
  <si>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</si>
  <si>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</si>
  <si>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</si>
  <si>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</si>
  <si>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</si>
  <si>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</si>
  <si>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</si>
  <si>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</si>
  <si>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</si>
  <si>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</si>
  <si>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</si>
  <si>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</si>
  <si>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</si>
  <si>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</si>
  <si>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</si>
  <si>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</si>
  <si>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</si>
  <si>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</si>
  <si>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</si>
  <si>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</si>
  <si>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</si>
  <si>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</si>
  <si>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</si>
  <si>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</si>
  <si>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</si>
  <si>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</si>
  <si>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</si>
  <si>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</si>
  <si>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</si>
  <si>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</si>
  <si>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</si>
  <si>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</si>
  <si>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</si>
  <si>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</si>
  <si>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</si>
  <si>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</si>
  <si>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</si>
  <si>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</si>
  <si>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</si>
  <si>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</si>
  <si>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</si>
  <si>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</si>
  <si>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</si>
  <si>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</si>
  <si>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</si>
  <si>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</si>
  <si>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</si>
  <si>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</si>
  <si>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</si>
  <si>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</si>
  <si>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</si>
  <si>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</si>
  <si>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</si>
  <si>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</si>
  <si>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</si>
  <si>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</si>
  <si>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</si>
  <si>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</si>
  <si>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</si>
  <si>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</si>
  <si>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</si>
  <si>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</si>
  <si>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</si>
  <si>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</si>
  <si>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</si>
  <si>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</si>
  <si>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</si>
  <si>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</si>
  <si>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</si>
  <si>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</si>
  <si>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</si>
  <si>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</si>
  <si>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</si>
  <si>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</si>
  <si>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</si>
  <si>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</si>
  <si>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</si>
  <si>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</si>
  <si>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</si>
  <si>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</si>
  <si>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</si>
  <si>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</si>
  <si>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</si>
  <si>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</si>
  <si>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</si>
  <si>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</si>
  <si>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</si>
  <si>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</si>
  <si>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</si>
  <si>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</si>
  <si>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</si>
  <si>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</si>
  <si>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</si>
  <si>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</si>
  <si>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</si>
  <si>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</si>
  <si>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</si>
  <si>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</si>
  <si>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</si>
  <si>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</si>
  <si>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</si>
  <si>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</si>
  <si>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</si>
  <si>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</si>
  <si>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</si>
  <si>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</si>
  <si>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</si>
  <si>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</si>
  <si>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</si>
  <si>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</si>
  <si>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</si>
  <si>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</si>
  <si>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</si>
  <si>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</si>
  <si>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</si>
  <si>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</si>
  <si>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</si>
  <si>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</si>
  <si>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</si>
  <si>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</si>
  <si>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</si>
  <si>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</si>
  <si>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</si>
  <si>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</si>
  <si>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</si>
  <si>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</si>
  <si>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</si>
  <si>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</si>
  <si>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</si>
  <si>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</si>
  <si>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</si>
  <si>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</si>
  <si>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</si>
  <si>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</si>
  <si>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</si>
  <si>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</si>
  <si>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</si>
  <si>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</si>
  <si>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</si>
  <si>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</si>
  <si>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</si>
  <si>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</si>
  <si>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</si>
  <si>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</si>
  <si>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</si>
  <si>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</si>
  <si>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</si>
  <si>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</si>
  <si>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</si>
  <si>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</si>
  <si>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</si>
  <si>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</si>
  <si>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</si>
  <si>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</si>
  <si>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</si>
  <si>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</si>
  <si>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</si>
  <si>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</si>
  <si>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</si>
  <si>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</si>
  <si>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</si>
  <si>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</si>
  <si>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</si>
  <si>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</si>
  <si>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</si>
  <si>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</si>
  <si>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</si>
  <si>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</si>
  <si>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</si>
  <si>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</si>
  <si>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</si>
  <si>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</si>
  <si>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</si>
  <si>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</si>
  <si>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</si>
  <si>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</si>
  <si>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</si>
  <si>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</si>
  <si>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</si>
  <si>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</si>
  <si>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</si>
  <si>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</si>
  <si>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</si>
  <si>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</si>
  <si>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</si>
  <si>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</si>
  <si>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</si>
  <si>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</si>
  <si>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</si>
  <si>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</si>
  <si>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</si>
  <si>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</si>
  <si>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</si>
  <si>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</si>
  <si>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</si>
  <si>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</si>
  <si>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</si>
  <si>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</si>
  <si>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</si>
  <si>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</si>
  <si>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</si>
  <si>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</si>
  <si>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</si>
  <si>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</si>
  <si>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</si>
  <si>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</si>
  <si>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</si>
  <si>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</si>
  <si>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</si>
  <si>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</si>
  <si>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</si>
  <si>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</si>
  <si>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</si>
  <si>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</si>
  <si>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</si>
  <si>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</si>
  <si>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</si>
  <si>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</si>
  <si>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</si>
  <si>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</si>
  <si>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</si>
  <si>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</si>
  <si>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</si>
  <si>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</si>
  <si>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</si>
  <si>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</si>
  <si>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</si>
  <si>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</si>
  <si>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</si>
  <si>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</si>
  <si>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</si>
  <si>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</si>
  <si>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</si>
  <si>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</si>
  <si>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</si>
  <si>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</si>
  <si>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</si>
  <si>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</si>
  <si>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</si>
  <si>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</si>
  <si>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</si>
  <si>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</si>
  <si>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</si>
  <si>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</si>
  <si>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</si>
  <si>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</si>
  <si>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</si>
  <si>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</si>
  <si>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</si>
  <si>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</si>
  <si>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</si>
  <si>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</si>
  <si>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</si>
  <si>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</si>
  <si>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</si>
  <si>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</si>
  <si>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</si>
  <si>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</si>
  <si>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</si>
  <si>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</si>
  <si>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</si>
  <si>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</si>
  <si>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</si>
  <si>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</si>
  <si>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</si>
  <si>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</si>
  <si>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</si>
  <si>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</si>
  <si>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</si>
  <si>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</si>
  <si>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</si>
  <si>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</si>
  <si>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</si>
  <si>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</si>
  <si>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</si>
  <si>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</si>
  <si>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</si>
  <si>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</si>
  <si>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</si>
  <si>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</si>
  <si>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</si>
  <si>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</si>
  <si>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</si>
  <si>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</si>
  <si>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</si>
  <si>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</si>
  <si>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</si>
  <si>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</si>
  <si>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</si>
  <si>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</si>
  <si>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</si>
  <si>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</si>
  <si>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</si>
  <si>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</si>
  <si>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</si>
  <si>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</si>
  <si>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</si>
  <si>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</si>
  <si>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</si>
  <si>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</si>
  <si>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</si>
  <si>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</si>
  <si>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</si>
  <si>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</si>
  <si>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</si>
  <si>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</si>
  <si>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</si>
  <si>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</si>
  <si>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</si>
  <si>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</si>
  <si>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</si>
  <si>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</si>
  <si>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</si>
  <si>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</si>
  <si>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</si>
  <si>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</si>
  <si>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</si>
  <si>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</si>
  <si>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</si>
  <si>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</si>
  <si>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</si>
  <si>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</si>
  <si>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</si>
  <si>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</si>
  <si>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</si>
  <si>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</si>
  <si>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</si>
  <si>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</si>
  <si>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</si>
  <si>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</si>
  <si>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</si>
  <si>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</si>
  <si>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</si>
  <si>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</si>
  <si>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</si>
  <si>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</si>
  <si>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</si>
  <si>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</si>
  <si>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</si>
  <si>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</si>
  <si>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</si>
  <si>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</si>
  <si>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</si>
  <si>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</si>
  <si>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</si>
  <si>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</si>
  <si>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</si>
  <si>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</si>
  <si>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</si>
  <si>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</si>
  <si>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</si>
  <si>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</si>
  <si>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</si>
  <si>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</si>
  <si>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</si>
  <si>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</si>
  <si>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</si>
  <si>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</si>
  <si>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</si>
  <si>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</si>
  <si>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</si>
  <si>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</si>
  <si>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</si>
  <si>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</si>
  <si>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</si>
  <si>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</si>
  <si>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</si>
  <si>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</si>
  <si>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</si>
  <si>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</si>
  <si>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</si>
  <si>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</si>
  <si>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</si>
  <si>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</si>
  <si>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</si>
  <si>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</si>
  <si>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</si>
  <si>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</si>
  <si>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</si>
  <si>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</si>
  <si>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</si>
  <si>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</si>
  <si>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</si>
  <si>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</si>
  <si>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</si>
  <si>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</si>
  <si>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</si>
  <si>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</si>
  <si>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</si>
  <si>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</si>
  <si>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</si>
  <si>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</si>
  <si>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</si>
  <si>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</si>
  <si>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</si>
  <si>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</si>
  <si>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</si>
  <si>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</si>
  <si>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</si>
  <si>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</si>
  <si>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</si>
  <si>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</si>
  <si>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</si>
  <si>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</si>
  <si>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</si>
  <si>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</si>
  <si>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</si>
  <si>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</si>
  <si>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</si>
  <si>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</si>
  <si>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</si>
  <si>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</si>
  <si>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</si>
  <si>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</si>
  <si>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</si>
  <si>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</si>
  <si>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</si>
  <si>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</si>
  <si>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</si>
  <si>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</si>
  <si>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</si>
  <si>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</si>
  <si>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</si>
  <si>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</si>
  <si>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</si>
  <si>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</si>
  <si>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</si>
  <si>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</si>
  <si>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</si>
  <si>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</si>
  <si>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</si>
  <si>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</si>
  <si>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</si>
  <si>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</si>
  <si>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</si>
  <si>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</si>
  <si>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</si>
  <si>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</si>
  <si>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</si>
  <si>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</si>
  <si>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</si>
  <si>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</si>
  <si>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</si>
  <si>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</si>
  <si>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</si>
  <si>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</si>
  <si>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</si>
  <si>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</si>
  <si>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</si>
  <si>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</si>
  <si>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</si>
  <si>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</si>
  <si>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</si>
  <si>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</si>
  <si>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</si>
  <si>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</si>
  <si>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</si>
  <si>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</si>
  <si>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</si>
  <si>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</si>
  <si>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</si>
  <si>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</si>
  <si>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</si>
  <si>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</si>
  <si>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</si>
  <si>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</si>
  <si>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</si>
  <si>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</si>
  <si>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</si>
  <si>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</si>
  <si>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</si>
  <si>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</si>
  <si>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</si>
  <si>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</si>
  <si>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</si>
  <si>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</si>
  <si>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</si>
  <si>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</si>
  <si>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</si>
  <si>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</si>
  <si>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</si>
  <si>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</si>
  <si>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</si>
  <si>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</si>
  <si>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</si>
  <si>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</si>
  <si>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</si>
  <si>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</si>
  <si>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</si>
  <si>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</si>
  <si>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</si>
  <si>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</si>
  <si>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</si>
  <si>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</si>
  <si>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</si>
  <si>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</si>
  <si>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</si>
  <si>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</si>
  <si>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</si>
  <si>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</si>
  <si>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</si>
  <si>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</si>
  <si>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</si>
  <si>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</si>
  <si>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</si>
  <si>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</si>
  <si>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</si>
  <si>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</si>
  <si>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</si>
  <si>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</si>
  <si>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</si>
  <si>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</si>
  <si>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</si>
  <si>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</si>
  <si>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</si>
  <si>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</si>
  <si>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</si>
  <si>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</si>
  <si>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</si>
  <si>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</si>
  <si>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</si>
  <si>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</si>
  <si>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</si>
  <si>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</si>
  <si>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</si>
  <si>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</si>
  <si>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</si>
  <si>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</si>
  <si>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</si>
  <si>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</si>
  <si>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</si>
  <si>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</si>
  <si>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</si>
  <si>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</si>
  <si>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</si>
  <si>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</si>
  <si>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</si>
  <si>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</si>
  <si>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</si>
  <si>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</si>
  <si>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</si>
  <si>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</si>
  <si>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</si>
  <si>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</si>
  <si>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</si>
  <si>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</si>
  <si>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</si>
  <si>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</si>
  <si>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</si>
  <si>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</si>
  <si>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</si>
  <si>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</si>
  <si>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</si>
  <si>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</si>
  <si>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</si>
  <si>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</si>
  <si>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</si>
  <si>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</si>
  <si>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</si>
  <si>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</si>
  <si>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</si>
  <si>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</si>
  <si>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</si>
  <si>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</si>
  <si>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</si>
  <si>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</si>
  <si>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</si>
  <si>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</si>
  <si>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</si>
  <si>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</si>
  <si>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</si>
  <si>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</si>
  <si>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</si>
  <si>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</si>
  <si>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</si>
  <si>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</si>
  <si>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</si>
  <si>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</si>
  <si>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</si>
  <si>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</si>
  <si>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</si>
  <si>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</si>
  <si>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</si>
  <si>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</si>
  <si>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</si>
  <si>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</si>
  <si>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</si>
  <si>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</si>
  <si>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</si>
  <si>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</si>
  <si>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</si>
  <si>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</si>
  <si>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</si>
  <si>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</si>
  <si>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</si>
  <si>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</si>
  <si>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</si>
  <si>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</si>
  <si>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</si>
  <si>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</si>
  <si>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</si>
  <si>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</si>
  <si>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</si>
  <si>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</si>
  <si>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</si>
  <si>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</si>
  <si>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</si>
  <si>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</si>
  <si>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</si>
  <si>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</si>
  <si>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</si>
  <si>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</si>
  <si>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</si>
  <si>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</si>
  <si>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</si>
  <si>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</si>
  <si>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</si>
  <si>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</si>
  <si>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</si>
  <si>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</si>
  <si>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</si>
  <si>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</si>
  <si>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</si>
  <si>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</si>
  <si>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</si>
  <si>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</si>
  <si>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</si>
  <si>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</si>
  <si>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</si>
  <si>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</si>
  <si>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</si>
  <si>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</si>
  <si>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</si>
  <si>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</si>
  <si>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</si>
  <si>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</si>
  <si>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</si>
  <si>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</si>
  <si>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</si>
  <si>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</si>
  <si>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</si>
  <si>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</si>
  <si>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</si>
  <si>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</si>
  <si>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</si>
  <si>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</si>
  <si>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</si>
  <si>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</si>
  <si>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</si>
  <si>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</si>
  <si>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</si>
  <si>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</si>
  <si>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</si>
  <si>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</si>
  <si>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</si>
  <si>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</si>
  <si>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</si>
  <si>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</si>
  <si>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</si>
  <si>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</si>
  <si>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</si>
  <si>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</si>
  <si>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</si>
  <si>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</si>
  <si>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</si>
  <si>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</si>
  <si>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</si>
  <si>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</si>
  <si>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</si>
  <si>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</si>
  <si>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</si>
  <si>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</si>
  <si>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</si>
  <si>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</si>
  <si>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</si>
  <si>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</si>
  <si>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</si>
  <si>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</si>
  <si>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</si>
  <si>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</si>
  <si>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</si>
  <si>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</si>
  <si>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</si>
  <si>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</si>
  <si>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</si>
  <si>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</si>
  <si>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</si>
  <si>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</si>
  <si>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</si>
  <si>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</si>
  <si>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</si>
  <si>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</si>
  <si>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</si>
  <si>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</si>
  <si>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</si>
  <si>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</si>
  <si>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</si>
  <si>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</si>
  <si>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</si>
  <si>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</si>
  <si>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</si>
  <si>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</si>
  <si>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</si>
  <si>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</si>
  <si>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</si>
  <si>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</si>
  <si>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</si>
  <si>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</si>
  <si>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</si>
  <si>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</si>
  <si>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</si>
  <si>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</si>
  <si>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</si>
  <si>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</si>
  <si>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</si>
  <si>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</si>
  <si>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</si>
  <si>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</si>
  <si>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</si>
  <si>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</si>
  <si>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</si>
  <si>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</si>
  <si>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</si>
  <si>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</si>
  <si>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</si>
  <si>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</si>
  <si>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</si>
  <si>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</si>
  <si>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</si>
  <si>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</si>
  <si>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</si>
  <si>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</si>
  <si>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</si>
  <si>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</si>
  <si>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</si>
  <si>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</si>
  <si>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</si>
  <si>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</si>
  <si>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</si>
  <si>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</si>
  <si>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</si>
  <si>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</si>
  <si>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</si>
  <si>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</si>
  <si>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</si>
  <si>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</si>
  <si>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</si>
  <si>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</si>
  <si>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</si>
  <si>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</si>
  <si>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</si>
  <si>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</si>
  <si>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</si>
  <si>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</si>
  <si>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</si>
  <si>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</si>
  <si>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</si>
  <si>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</si>
  <si>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</si>
  <si>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</si>
  <si>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</si>
  <si>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</si>
  <si>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</si>
  <si>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</si>
  <si>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</si>
  <si>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</si>
  <si>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</si>
  <si>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</si>
  <si>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</si>
  <si>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</si>
  <si>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</si>
  <si>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</si>
  <si>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</si>
  <si>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</si>
  <si>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</si>
  <si>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</si>
  <si>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</si>
  <si>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</si>
  <si>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</si>
  <si>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</si>
  <si>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</si>
  <si>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</si>
  <si>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</si>
  <si>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</si>
  <si>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</si>
  <si>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</si>
  <si>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</si>
  <si>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</si>
  <si>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</si>
  <si>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</si>
  <si>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</si>
  <si>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</si>
  <si>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</si>
  <si>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</si>
  <si>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</si>
  <si>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</si>
  <si>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</si>
  <si>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</si>
  <si>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</si>
  <si>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</si>
  <si>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</si>
  <si>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</si>
  <si>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</si>
  <si>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</si>
  <si>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</si>
  <si>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</si>
  <si>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</si>
  <si>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</si>
  <si>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</si>
  <si>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</si>
  <si>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</si>
  <si>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</si>
  <si>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</si>
  <si>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</si>
  <si>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</si>
  <si>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</si>
  <si>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</si>
  <si>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</si>
  <si>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</si>
  <si>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</si>
  <si>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</si>
  <si>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</si>
  <si>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</si>
  <si>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</si>
  <si>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</si>
  <si>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</si>
  <si>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</si>
  <si>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</si>
  <si>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</si>
  <si>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</si>
  <si>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</si>
  <si>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</si>
  <si>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</si>
  <si>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</si>
  <si>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</si>
  <si>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</si>
  <si>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</si>
  <si>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</si>
  <si>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</si>
  <si>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</si>
  <si>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</si>
  <si>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</si>
  <si>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</si>
  <si>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</si>
  <si>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</si>
  <si>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</si>
  <si>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</si>
  <si>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</si>
  <si>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</si>
  <si>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</si>
  <si>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</si>
  <si>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</si>
  <si>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</si>
  <si>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</si>
  <si>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</si>
  <si>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</si>
  <si>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</si>
  <si>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</si>
  <si>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</si>
  <si>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</si>
  <si>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</si>
  <si>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</si>
  <si>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</si>
  <si>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</si>
  <si>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</si>
  <si>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</si>
  <si>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</si>
  <si>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</si>
  <si>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</si>
  <si>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</si>
  <si>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</si>
  <si>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</si>
  <si>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</si>
  <si>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</si>
  <si>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</si>
  <si>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</si>
  <si>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</si>
  <si>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</si>
  <si>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</si>
  <si>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</si>
  <si>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</si>
  <si>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</si>
  <si>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</si>
  <si>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</si>
  <si>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</si>
  <si>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</si>
  <si>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</si>
  <si>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</si>
  <si>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</si>
  <si>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</si>
  <si>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</si>
  <si>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</si>
  <si>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</si>
  <si>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</si>
  <si>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</si>
  <si>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</si>
  <si>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</si>
  <si>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</si>
  <si>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</si>
  <si>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</si>
  <si>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</si>
  <si>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</si>
  <si>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</si>
  <si>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</si>
  <si>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</si>
  <si>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</si>
  <si>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</si>
  <si>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</si>
  <si>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</si>
  <si>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</si>
  <si>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</si>
  <si>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</si>
  <si>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</si>
  <si>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</si>
  <si>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</si>
  <si>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</si>
  <si>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</si>
  <si>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</si>
  <si>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</si>
  <si>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</si>
  <si>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</si>
  <si>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</si>
  <si>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</si>
  <si>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</si>
  <si>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</si>
  <si>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</si>
  <si>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</si>
  <si>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</si>
  <si>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</si>
  <si>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</si>
  <si>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</si>
  <si>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</si>
  <si>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</si>
  <si>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</si>
  <si>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</si>
  <si>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</si>
  <si>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</si>
  <si>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</si>
  <si>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</si>
  <si>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</si>
  <si>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</si>
  <si>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</si>
  <si>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</si>
  <si>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</si>
  <si>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</si>
  <si>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</si>
  <si>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</si>
  <si>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</si>
  <si>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</si>
  <si>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</si>
  <si>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</si>
  <si>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</si>
  <si>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</si>
  <si>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</si>
  <si>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</si>
  <si>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</si>
  <si>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</si>
  <si>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</si>
  <si>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</si>
  <si>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</si>
  <si>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</si>
  <si>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</si>
  <si>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</si>
  <si>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</si>
  <si>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</si>
  <si>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</si>
  <si>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</si>
  <si>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</si>
  <si>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</si>
  <si>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</si>
  <si>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</si>
  <si>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</si>
  <si>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</si>
  <si>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</si>
  <si>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</si>
  <si>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</si>
  <si>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</si>
  <si>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</si>
  <si>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</si>
  <si>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</si>
  <si>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</si>
  <si>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</si>
  <si>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</si>
  <si>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</si>
  <si>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</si>
  <si>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</si>
  <si>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</si>
  <si>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</si>
  <si>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</si>
  <si>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</si>
  <si>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</si>
  <si>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</si>
  <si>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</si>
  <si>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</si>
  <si>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</si>
  <si>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</si>
  <si>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</si>
  <si>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</si>
  <si>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</si>
  <si>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</si>
  <si>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</si>
  <si>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</si>
  <si>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</si>
  <si>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</si>
  <si>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</si>
  <si>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</si>
  <si>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</si>
  <si>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</si>
  <si>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</si>
  <si>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</si>
  <si>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</si>
  <si>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</si>
  <si>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</si>
  <si>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</si>
  <si>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</si>
  <si>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</si>
  <si>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</si>
  <si>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</si>
  <si>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</si>
  <si>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</si>
  <si>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</si>
  <si>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</si>
  <si>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</si>
  <si>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</si>
  <si>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</si>
  <si>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</si>
  <si>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</si>
  <si>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</si>
  <si>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</si>
  <si>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</si>
  <si>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</si>
  <si>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</si>
  <si>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</si>
  <si>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</si>
  <si>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</si>
  <si>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</si>
  <si>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</si>
  <si>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</si>
  <si>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</si>
  <si>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</si>
  <si>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</si>
  <si>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</si>
  <si>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</si>
  <si>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</si>
  <si>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</si>
  <si>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</si>
  <si>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</si>
  <si>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</si>
  <si>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</si>
  <si>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</si>
  <si>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</si>
  <si>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</si>
  <si>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</si>
  <si>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</si>
  <si>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</si>
  <si>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</si>
  <si>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</si>
  <si>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</si>
  <si>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</si>
  <si>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</si>
  <si>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</si>
  <si>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</si>
  <si>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</si>
  <si>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</si>
  <si>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</si>
  <si>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</si>
  <si>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</si>
  <si>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</si>
  <si>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</si>
  <si>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</si>
  <si>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</si>
  <si>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</si>
  <si>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</si>
  <si>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</si>
  <si>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</si>
  <si>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</si>
  <si>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</si>
  <si>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</si>
  <si>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</si>
  <si>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</si>
  <si>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</si>
  <si>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</si>
  <si>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</si>
  <si>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</si>
  <si>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</si>
  <si>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</si>
  <si>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</si>
  <si>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</si>
  <si>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</si>
  <si>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</si>
  <si>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</si>
  <si>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</si>
  <si>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</si>
  <si>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</si>
  <si>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</si>
  <si>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</si>
  <si>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</si>
  <si>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</si>
  <si>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</si>
  <si>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</si>
  <si>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</si>
  <si>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</si>
  <si>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</si>
  <si>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</si>
  <si>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</si>
  <si>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</si>
  <si>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</si>
  <si>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</si>
  <si>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</si>
  <si>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</si>
  <si>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</si>
  <si>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</si>
  <si>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</si>
  <si>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</si>
  <si>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</si>
  <si>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</si>
  <si>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</si>
  <si>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</si>
  <si>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</si>
  <si>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</si>
  <si>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</si>
  <si>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</si>
  <si>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</si>
  <si>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</si>
  <si>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</si>
  <si>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</si>
  <si>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</si>
  <si>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</si>
  <si>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</si>
  <si>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</si>
  <si>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</si>
  <si>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</si>
  <si>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</si>
  <si>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</si>
  <si>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</si>
  <si>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</si>
  <si>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</si>
  <si>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</si>
  <si>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</si>
  <si>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</si>
  <si>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</si>
  <si>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</si>
  <si>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</si>
  <si>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</si>
  <si>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</si>
  <si>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</si>
  <si>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</si>
  <si>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</si>
  <si>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</si>
  <si>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</si>
  <si>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</si>
  <si>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</si>
  <si>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</si>
  <si>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</si>
  <si>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</si>
  <si>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</si>
  <si>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</si>
  <si>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</si>
  <si>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</si>
  <si>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</si>
  <si>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</si>
  <si>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</si>
  <si>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</si>
  <si>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</si>
  <si>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</si>
  <si>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</si>
  <si>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</si>
  <si>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</si>
  <si>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</si>
  <si>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</si>
  <si>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</si>
  <si>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</si>
  <si>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</si>
  <si>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</si>
  <si>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</si>
  <si>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</si>
  <si>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</si>
  <si>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</si>
  <si>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</si>
  <si>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</si>
  <si>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</si>
  <si>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</si>
  <si>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</si>
  <si>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</si>
  <si>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</si>
  <si>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</si>
  <si>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</si>
  <si>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</si>
  <si>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</si>
  <si>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</si>
  <si>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</si>
  <si>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</si>
  <si>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</si>
  <si>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</si>
  <si>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</si>
  <si>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</si>
  <si>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</si>
  <si>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</si>
  <si>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</si>
  <si>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</si>
  <si>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</si>
  <si>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</si>
  <si>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</si>
  <si>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</si>
  <si>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</si>
  <si>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</si>
  <si>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</si>
  <si>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</si>
  <si>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</si>
  <si>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</si>
  <si>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</si>
  <si>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</si>
  <si>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</si>
  <si>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</si>
  <si>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</si>
  <si>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</si>
  <si>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</si>
  <si>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</si>
  <si>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</si>
  <si>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</si>
  <si>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</si>
  <si>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</si>
  <si>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</si>
  <si>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</si>
  <si>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</si>
  <si>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</si>
  <si>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</si>
  <si>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</si>
  <si>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</si>
  <si>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</si>
  <si>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</si>
  <si>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</si>
  <si>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</si>
  <si>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</si>
  <si>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</si>
  <si>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</si>
  <si>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</si>
  <si>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</si>
  <si>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</si>
  <si>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</si>
  <si>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</si>
  <si>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</si>
  <si>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</si>
  <si>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</si>
  <si>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</si>
  <si>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</si>
  <si>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</si>
  <si>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</si>
  <si>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</si>
  <si>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</si>
  <si>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</si>
  <si>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</si>
  <si>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</si>
  <si>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</si>
  <si>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</si>
  <si>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</si>
  <si>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</si>
  <si>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</si>
  <si>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</si>
  <si>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</si>
  <si>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</si>
  <si>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</si>
  <si>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</si>
  <si>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</si>
  <si>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</si>
  <si>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</si>
  <si>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</si>
  <si>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</si>
  <si>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</si>
  <si>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</si>
  <si>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</si>
  <si>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</si>
  <si>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</si>
  <si>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</si>
  <si>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</si>
  <si>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</si>
  <si>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</si>
  <si>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</si>
  <si>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</si>
  <si>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</si>
  <si>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</si>
  <si>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</si>
  <si>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</si>
  <si>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</si>
  <si>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</si>
  <si>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</si>
  <si>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</si>
  <si>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</si>
  <si>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</si>
  <si>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</si>
  <si>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</si>
  <si>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</si>
  <si>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</si>
  <si>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</si>
  <si>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</si>
  <si>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</si>
  <si>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</si>
  <si>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</si>
  <si>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</si>
  <si>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</si>
  <si>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</si>
  <si>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</si>
  <si>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</si>
  <si>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</si>
  <si>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</si>
  <si>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</si>
  <si>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</si>
  <si>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</si>
  <si>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</si>
  <si>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</si>
  <si>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</si>
  <si>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</si>
  <si>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</si>
  <si>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</si>
  <si>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</si>
  <si>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</si>
  <si>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</si>
  <si>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</si>
  <si>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</si>
  <si>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</si>
  <si>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</si>
  <si>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</si>
  <si>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</si>
  <si>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</si>
  <si>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</si>
  <si>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</si>
  <si>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</si>
  <si>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</si>
  <si>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</si>
  <si>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</si>
  <si>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</si>
  <si>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</si>
  <si>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</si>
  <si>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</si>
  <si>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</si>
  <si>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</si>
  <si>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</si>
  <si>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</si>
  <si>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</si>
  <si>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</si>
  <si>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</si>
  <si>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</si>
  <si>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</si>
  <si>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</si>
  <si>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</si>
  <si>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</si>
  <si>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</si>
  <si>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</si>
  <si>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</si>
  <si>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</si>
  <si>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</si>
  <si>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</si>
  <si>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</si>
  <si>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</si>
  <si>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</si>
  <si>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</si>
  <si>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</si>
  <si>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</si>
  <si>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</si>
  <si>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</si>
  <si>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</si>
  <si>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</si>
  <si>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</si>
  <si>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</si>
  <si>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</si>
  <si>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</si>
  <si>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</si>
  <si>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</si>
  <si>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</si>
  <si>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</si>
  <si>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</si>
  <si>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</si>
  <si>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</si>
  <si>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</si>
  <si>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</si>
  <si>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</si>
  <si>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</si>
  <si>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</si>
  <si>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</si>
  <si>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</si>
  <si>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</si>
  <si>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</si>
  <si>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</si>
  <si>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</si>
  <si>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</si>
  <si>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</si>
  <si>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</si>
  <si>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</si>
  <si>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</si>
  <si>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</si>
  <si>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</si>
  <si>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</si>
  <si>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</si>
  <si>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</si>
  <si>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</si>
  <si>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</si>
  <si>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</si>
  <si>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</si>
  <si>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</si>
  <si>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</si>
  <si>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</si>
  <si>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</si>
  <si>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</si>
  <si>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</si>
  <si>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</si>
  <si>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</si>
  <si>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</si>
  <si>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</si>
  <si>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</si>
  <si>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</si>
  <si>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</si>
  <si>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</si>
  <si>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</si>
  <si>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</si>
  <si>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</si>
  <si>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</si>
  <si>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</si>
  <si>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</si>
  <si>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</si>
  <si>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</si>
  <si>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</si>
  <si>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</si>
  <si>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</si>
  <si>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</si>
  <si>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</si>
  <si>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</si>
  <si>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</si>
  <si>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</si>
  <si>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</si>
  <si>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</si>
  <si>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</si>
  <si>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</si>
  <si>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</si>
  <si>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</si>
  <si>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</si>
  <si>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</si>
  <si>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</si>
  <si>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</si>
  <si>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</si>
  <si>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</si>
  <si>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</si>
  <si>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</si>
  <si>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</si>
  <si>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</si>
  <si>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</si>
  <si>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</si>
  <si>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</si>
  <si>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</si>
  <si>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</si>
  <si>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</si>
  <si>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</si>
  <si>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</si>
  <si>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</si>
  <si>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</si>
  <si>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</si>
  <si>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</si>
  <si>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</si>
  <si>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</si>
  <si>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</si>
  <si>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</si>
  <si>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</si>
  <si>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</si>
  <si>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</si>
  <si>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</si>
  <si>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</si>
  <si>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</si>
  <si>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</si>
  <si>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</si>
  <si>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</si>
  <si>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</si>
  <si>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</si>
  <si>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</si>
  <si>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</si>
  <si>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</si>
  <si>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</si>
  <si>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</si>
  <si>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</si>
  <si>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</si>
  <si>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</si>
  <si>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</si>
  <si>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</si>
  <si>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</si>
  <si>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</si>
  <si>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</si>
  <si>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</si>
  <si>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</si>
  <si>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</si>
  <si>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</si>
  <si>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</si>
  <si>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</si>
  <si>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</si>
  <si>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</si>
  <si>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</si>
  <si>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</si>
  <si>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</si>
  <si>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</si>
  <si>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</si>
  <si>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</si>
  <si>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</si>
  <si>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</si>
  <si>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</si>
  <si>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</si>
  <si>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</si>
  <si>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</si>
  <si>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</si>
  <si>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</si>
  <si>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</si>
  <si>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</si>
  <si>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</si>
  <si>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</si>
  <si>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</si>
  <si>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</si>
  <si>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</si>
  <si>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</si>
  <si>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</si>
  <si>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</si>
  <si>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</si>
  <si>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</si>
  <si>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</si>
  <si>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</si>
  <si>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</si>
  <si>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</si>
  <si>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</si>
  <si>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</si>
  <si>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</si>
  <si>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</si>
  <si>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</si>
  <si>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</si>
  <si>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</si>
  <si>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</si>
  <si>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</si>
  <si>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</si>
  <si>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</si>
  <si>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</si>
  <si>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</si>
  <si>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</si>
  <si>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</si>
  <si>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</si>
  <si>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</si>
  <si>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</si>
  <si>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</si>
  <si>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</si>
  <si>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</si>
  <si>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</si>
  <si>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</si>
  <si>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</si>
  <si>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</si>
  <si>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</si>
  <si>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</si>
  <si>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</si>
  <si>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</si>
  <si>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</si>
  <si>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</si>
  <si>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</si>
  <si>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</si>
  <si>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</si>
  <si>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</si>
  <si>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</si>
  <si>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</si>
  <si>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</si>
  <si>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</si>
  <si>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</si>
  <si>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</si>
  <si>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</si>
  <si>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</si>
  <si>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</si>
  <si>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</si>
  <si>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</si>
  <si>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</si>
  <si>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</si>
  <si>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</si>
  <si>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</si>
  <si>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</si>
  <si>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</si>
  <si>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</si>
  <si>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</si>
  <si>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</si>
  <si>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</si>
  <si>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</si>
  <si>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</si>
  <si>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</si>
  <si>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</si>
  <si>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</si>
  <si>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</si>
  <si>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</si>
  <si>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</si>
  <si>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</si>
  <si>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</si>
  <si>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</si>
  <si>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</si>
  <si>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</si>
  <si>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</si>
  <si>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</si>
  <si>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</si>
  <si>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</si>
  <si>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</si>
  <si>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</si>
  <si>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</si>
  <si>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</si>
  <si>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</si>
  <si>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</si>
  <si>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</si>
  <si>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</si>
  <si>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</si>
  <si>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</si>
  <si>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</si>
  <si>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</si>
  <si>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</si>
  <si>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</si>
  <si>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</si>
  <si>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</si>
  <si>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</si>
  <si>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</si>
  <si>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</si>
  <si>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</si>
  <si>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</si>
  <si>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</si>
  <si>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</si>
  <si>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</si>
  <si>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</si>
  <si>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</si>
  <si>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</si>
  <si>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</si>
  <si>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</si>
  <si>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</si>
  <si>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</si>
  <si>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</si>
  <si>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</si>
  <si>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</si>
  <si>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</si>
  <si>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</si>
  <si>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</si>
  <si>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</si>
  <si>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</si>
  <si>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</si>
  <si>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</si>
  <si>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</si>
  <si>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</si>
  <si>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</si>
  <si>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</si>
  <si>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</si>
  <si>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</si>
  <si>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</si>
  <si>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</si>
  <si>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</si>
  <si>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</si>
  <si>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</si>
  <si>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</si>
  <si>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</si>
  <si>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</si>
  <si>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</si>
  <si>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</si>
  <si>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</si>
  <si>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</si>
  <si>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</si>
  <si>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</si>
  <si>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</si>
  <si>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</si>
  <si>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</si>
  <si>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</si>
  <si>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</si>
  <si>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</si>
  <si>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</si>
  <si>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</si>
  <si>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</si>
  <si>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</si>
  <si>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</si>
  <si>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</si>
  <si>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</si>
  <si>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</si>
  <si>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</si>
  <si>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</si>
  <si>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</si>
  <si>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</si>
  <si>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</si>
  <si>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</si>
  <si>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</si>
  <si>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</si>
  <si>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</si>
  <si>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</si>
  <si>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</si>
  <si>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</si>
  <si>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</si>
  <si>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</si>
  <si>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</si>
  <si>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</si>
  <si>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</si>
  <si>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</si>
  <si>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</si>
  <si>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</si>
  <si>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</si>
  <si>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</si>
  <si>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</si>
  <si>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</si>
  <si>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</si>
  <si>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</si>
  <si>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</si>
  <si>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</si>
  <si>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</si>
  <si>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</si>
  <si>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</si>
  <si>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</si>
  <si>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</si>
  <si>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</si>
  <si>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</si>
  <si>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</si>
  <si>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</si>
  <si>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</si>
  <si>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</si>
  <si>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</si>
  <si>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</si>
  <si>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</si>
  <si>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</si>
  <si>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</si>
  <si>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</si>
  <si>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</si>
  <si>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</si>
  <si>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</si>
  <si>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</si>
  <si>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</si>
  <si>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</si>
  <si>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</si>
  <si>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</si>
  <si>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</si>
  <si>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</si>
  <si>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</si>
  <si>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</si>
  <si>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</si>
  <si>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</si>
  <si>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</si>
  <si>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</si>
  <si>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</si>
  <si>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</si>
  <si>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</si>
  <si>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</si>
  <si>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</si>
  <si>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</si>
  <si>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</si>
  <si>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</si>
  <si>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</si>
  <si>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</si>
  <si>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</si>
  <si>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</si>
  <si>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</si>
  <si>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</si>
  <si>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</si>
  <si>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</si>
  <si>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</si>
  <si>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</si>
  <si>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</si>
  <si>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</si>
  <si>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</si>
  <si>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</si>
  <si>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</si>
  <si>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</si>
  <si>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</si>
  <si>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</si>
  <si>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</si>
  <si>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</si>
  <si>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</si>
  <si>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</si>
  <si>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</si>
  <si>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</si>
  <si>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</si>
  <si>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</si>
  <si>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</si>
  <si>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</si>
  <si>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</si>
  <si>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</si>
  <si>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</si>
  <si>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</si>
  <si>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</si>
  <si>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</si>
  <si>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</si>
  <si>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</si>
  <si>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</si>
  <si>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</si>
  <si>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</si>
  <si>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</si>
  <si>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</si>
  <si>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</si>
  <si>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</si>
  <si>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</si>
  <si>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</si>
  <si>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</si>
  <si>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</si>
  <si>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</si>
  <si>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</si>
  <si>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</si>
  <si>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</si>
  <si>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</si>
  <si>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</si>
  <si>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</si>
  <si>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</si>
  <si>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</si>
  <si>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</si>
  <si>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</si>
  <si>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</si>
  <si>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</si>
  <si>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</si>
  <si>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</si>
  <si>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</si>
  <si>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</si>
  <si>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</si>
  <si>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</si>
  <si>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</si>
  <si>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</si>
  <si>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</si>
  <si>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</si>
  <si>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</si>
  <si>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</si>
  <si>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</si>
  <si>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</si>
  <si>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</si>
  <si>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</si>
  <si>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</si>
  <si>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</si>
  <si>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</si>
  <si>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</si>
  <si>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</si>
  <si>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</si>
  <si>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</si>
  <si>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</si>
  <si>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</si>
  <si>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</si>
  <si>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</si>
  <si>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</si>
  <si>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</si>
  <si>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</si>
  <si>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</si>
  <si>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</si>
  <si>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</si>
  <si>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</si>
  <si>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</si>
  <si>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</si>
  <si>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</si>
  <si>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</si>
  <si>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</si>
  <si>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</si>
  <si>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</si>
  <si>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</si>
  <si>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</si>
  <si>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</si>
  <si>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</si>
  <si>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</si>
  <si>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</si>
  <si>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</si>
  <si>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</si>
  <si>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</si>
  <si>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</si>
  <si>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</si>
  <si>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</si>
  <si>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</si>
  <si>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</si>
  <si>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</si>
  <si>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</si>
  <si>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</si>
  <si>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</si>
  <si>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</si>
  <si>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</si>
  <si>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</si>
  <si>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</si>
  <si>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</si>
  <si>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</si>
  <si>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</si>
  <si>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</si>
  <si>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</si>
  <si>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</si>
  <si>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</si>
  <si>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</si>
  <si>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</si>
  <si>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</si>
  <si>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</si>
  <si>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</si>
  <si>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</si>
  <si>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</si>
  <si>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</si>
  <si>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</si>
  <si>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</si>
  <si>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</si>
  <si>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</si>
  <si>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</si>
  <si>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</si>
  <si>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</si>
  <si>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</si>
  <si>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</si>
  <si>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</si>
  <si>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</si>
  <si>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</si>
  <si>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</si>
  <si>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</si>
  <si>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</si>
  <si>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</si>
  <si>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</si>
  <si>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</si>
  <si>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</si>
  <si>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</si>
  <si>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</si>
  <si>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</si>
  <si>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</si>
  <si>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</si>
  <si>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</si>
  <si>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</si>
  <si>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</si>
  <si>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</si>
  <si>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</si>
  <si>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</si>
  <si>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</si>
  <si>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</si>
  <si>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</si>
  <si>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</si>
  <si>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</si>
  <si>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</si>
  <si>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</si>
  <si>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</si>
  <si>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</si>
  <si>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</si>
  <si>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</si>
  <si>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</si>
  <si>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</si>
  <si>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</si>
  <si>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</si>
  <si>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</si>
  <si>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</si>
  <si>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</si>
  <si>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</si>
  <si>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</si>
  <si>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</si>
  <si>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</si>
  <si>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</si>
  <si>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</si>
  <si>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</si>
  <si>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</si>
  <si>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</si>
  <si>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</si>
  <si>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</si>
  <si>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</si>
  <si>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</si>
  <si>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</si>
  <si>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</si>
  <si>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</si>
  <si>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</si>
  <si>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</si>
  <si>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</si>
  <si>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</si>
  <si>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</si>
  <si>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</si>
  <si>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</si>
  <si>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</si>
  <si>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</si>
  <si>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</si>
  <si>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</si>
  <si>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</si>
  <si>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</si>
  <si>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</si>
  <si>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</si>
  <si>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</si>
  <si>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</si>
  <si>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</si>
  <si>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</si>
  <si>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</si>
  <si>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</si>
  <si>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</si>
  <si>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</si>
  <si>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</si>
  <si>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</si>
  <si>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</si>
  <si>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</si>
  <si>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</si>
  <si>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</si>
  <si>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</si>
  <si>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</si>
  <si>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</si>
  <si>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</si>
  <si>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</si>
  <si>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</si>
  <si>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</si>
  <si>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</si>
  <si>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</si>
  <si>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</si>
  <si>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</si>
  <si>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</si>
  <si>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</si>
  <si>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</si>
  <si>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</si>
  <si>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</si>
  <si>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</si>
  <si>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</si>
  <si>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</si>
  <si>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</si>
  <si>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</si>
  <si>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</si>
  <si>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</si>
  <si>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</si>
  <si>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</si>
  <si>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</si>
  <si>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</si>
  <si>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</si>
  <si>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</si>
  <si>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</si>
  <si>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</si>
  <si>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</si>
  <si>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</si>
  <si>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</si>
  <si>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</si>
  <si>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</si>
  <si>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</si>
  <si>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</si>
  <si>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</si>
  <si>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</si>
  <si>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</si>
  <si>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</si>
  <si>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</si>
  <si>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</si>
  <si>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</si>
  <si>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</si>
  <si>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</si>
  <si>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</si>
  <si>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</si>
  <si>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</si>
  <si>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</si>
  <si>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</si>
  <si>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</si>
  <si>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</si>
  <si>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</si>
  <si>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</si>
  <si>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</si>
  <si>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</si>
  <si>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</si>
  <si>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</si>
  <si>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</si>
  <si>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</si>
  <si>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</si>
  <si>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</si>
  <si>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</si>
  <si>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</si>
  <si>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</si>
  <si>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</si>
  <si>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</si>
  <si>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</si>
  <si>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</si>
  <si>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</si>
  <si>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</si>
  <si>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</si>
  <si>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</si>
  <si>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</si>
  <si>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</si>
  <si>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</si>
  <si>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</si>
  <si>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</si>
  <si>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</si>
  <si>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</si>
  <si>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</si>
  <si>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</si>
  <si>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</si>
  <si>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</si>
  <si>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</si>
  <si>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</si>
  <si>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</si>
  <si>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</si>
  <si>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</si>
  <si>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</si>
  <si>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</si>
  <si>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</si>
  <si>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</si>
  <si>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</si>
  <si>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</si>
  <si>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</si>
  <si>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</si>
  <si>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</si>
  <si>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</si>
  <si>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</si>
  <si>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</si>
  <si>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</si>
  <si>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</si>
  <si>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</si>
  <si>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</si>
  <si>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</si>
  <si>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</si>
  <si>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</si>
  <si>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</si>
  <si>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</si>
  <si>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</si>
  <si>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</si>
  <si>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</si>
  <si>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</si>
  <si>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</si>
  <si>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</si>
  <si>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</si>
  <si>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</si>
  <si>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</si>
  <si>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</si>
  <si>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</si>
  <si>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</si>
  <si>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</si>
  <si>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</si>
  <si>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</si>
  <si>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</si>
  <si>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</si>
  <si>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</si>
  <si>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</si>
  <si>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</si>
  <si>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</si>
  <si>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</si>
  <si>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</si>
  <si>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</si>
  <si>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</si>
  <si>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</si>
  <si>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</si>
  <si>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</si>
  <si>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</si>
  <si>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</si>
  <si>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</si>
  <si>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</si>
  <si>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</si>
  <si>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</si>
  <si>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</si>
  <si>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</si>
  <si>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</si>
  <si>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</si>
  <si>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</si>
  <si>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</si>
  <si>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</si>
  <si>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</si>
  <si>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</si>
  <si>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</si>
  <si>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</si>
  <si>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</si>
  <si>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</si>
  <si>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</si>
  <si>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</si>
  <si>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</si>
  <si>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</si>
  <si>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</si>
  <si>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</si>
  <si>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</si>
  <si>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</si>
  <si>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</si>
  <si>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</si>
  <si>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</si>
  <si>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</si>
  <si>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</si>
  <si>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</si>
  <si>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</si>
  <si>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</si>
  <si>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</si>
  <si>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</si>
  <si>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</si>
  <si>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</si>
  <si>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</si>
  <si>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</si>
  <si>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</si>
  <si>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</si>
  <si>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</si>
  <si>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</si>
  <si>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</si>
  <si>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</si>
  <si>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</si>
  <si>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</si>
  <si>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</si>
  <si>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</si>
  <si>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</si>
  <si>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</si>
  <si>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</si>
  <si>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</si>
  <si>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</si>
  <si>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</si>
  <si>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</si>
  <si>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</si>
  <si>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</si>
  <si>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</si>
  <si>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</si>
  <si>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</si>
  <si>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</si>
  <si>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</si>
  <si>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</si>
  <si>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</si>
  <si>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</si>
  <si>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</si>
  <si>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</si>
  <si>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</si>
  <si>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</si>
  <si>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</si>
  <si>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</si>
  <si>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</si>
  <si>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</si>
  <si>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</si>
  <si>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</si>
  <si>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</si>
  <si>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</si>
  <si>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</si>
  <si>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</si>
  <si>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</si>
  <si>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</si>
  <si>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</si>
  <si>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</si>
  <si>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</si>
  <si>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</si>
  <si>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</si>
  <si>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</si>
  <si>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</si>
  <si>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</si>
  <si>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</si>
  <si>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</si>
  <si>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</si>
  <si>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</si>
  <si>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</si>
  <si>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</si>
  <si>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</si>
  <si>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</si>
  <si>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</si>
  <si>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</si>
  <si>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</si>
  <si>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</si>
  <si>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</si>
  <si>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</si>
  <si>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</si>
  <si>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</si>
  <si>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</si>
  <si>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</si>
  <si>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</si>
  <si>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</si>
  <si>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</si>
  <si>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</si>
  <si>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</si>
  <si>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</si>
  <si>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</si>
  <si>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</si>
  <si>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</si>
  <si>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</si>
  <si>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</si>
  <si>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</si>
  <si>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</si>
  <si>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</si>
  <si>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</si>
  <si>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</si>
  <si>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</si>
  <si>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</si>
  <si>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</si>
  <si>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</si>
  <si>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</si>
  <si>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</si>
  <si>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</si>
  <si>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</si>
  <si>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</si>
  <si>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</si>
  <si>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</si>
  <si>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</si>
  <si>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</si>
  <si>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</si>
  <si>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</si>
  <si>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</si>
  <si>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</si>
  <si>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</si>
  <si>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</si>
  <si>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</si>
  <si>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</si>
  <si>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</si>
  <si>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</si>
  <si>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</si>
  <si>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</si>
  <si>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</si>
  <si>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</si>
  <si>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</si>
  <si>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</si>
  <si>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</si>
  <si>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</si>
  <si>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</si>
  <si>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</si>
  <si>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</si>
  <si>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</si>
  <si>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</si>
  <si>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</si>
  <si>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</si>
  <si>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</si>
  <si>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</si>
  <si>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</si>
  <si>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</si>
  <si>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</si>
  <si>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</si>
  <si>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</si>
  <si>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</si>
  <si>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</si>
  <si>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</si>
  <si>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</si>
  <si>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</si>
  <si>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</si>
  <si>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</si>
  <si>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</si>
  <si>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</si>
  <si>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</si>
  <si>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</si>
  <si>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</si>
  <si>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</si>
  <si>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</si>
  <si>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</si>
  <si>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</si>
  <si>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</si>
  <si>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</si>
  <si>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</si>
  <si>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</si>
  <si>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</si>
  <si>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</si>
  <si>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</si>
  <si>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</si>
  <si>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</si>
  <si>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</si>
  <si>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</si>
  <si>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</si>
  <si>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</si>
  <si>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</si>
  <si>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</si>
  <si>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</si>
  <si>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</si>
  <si>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</si>
  <si>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</si>
  <si>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</si>
  <si>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</si>
  <si>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</si>
  <si>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</si>
  <si>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</si>
  <si>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</si>
  <si>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</si>
  <si>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</si>
  <si>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</si>
  <si>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</si>
  <si>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</si>
  <si>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</si>
  <si>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</si>
  <si>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</si>
  <si>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</si>
  <si>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</si>
  <si>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</si>
  <si>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</si>
  <si>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</si>
  <si>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</si>
  <si>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</si>
  <si>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</si>
  <si>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</si>
  <si>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</si>
  <si>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</si>
  <si>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</si>
  <si>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</si>
  <si>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</si>
  <si>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</si>
  <si>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</si>
  <si>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</si>
  <si>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</si>
  <si>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</si>
  <si>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</si>
  <si>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</si>
  <si>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</si>
  <si>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</si>
  <si>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</si>
  <si>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</si>
  <si>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</si>
  <si>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</si>
  <si>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</si>
  <si>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</si>
  <si>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</si>
  <si>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</si>
  <si>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</si>
  <si>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</si>
  <si>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</si>
  <si>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</si>
  <si>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</si>
  <si>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</si>
  <si>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</si>
  <si>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</si>
  <si>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</si>
  <si>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</si>
  <si>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</si>
  <si>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</si>
  <si>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</si>
  <si>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</si>
  <si>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</si>
  <si>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</si>
  <si>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</si>
  <si>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</si>
  <si>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</si>
  <si>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</si>
  <si>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</si>
  <si>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</si>
  <si>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</si>
  <si>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</si>
  <si>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</si>
  <si>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</si>
  <si>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</si>
  <si>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</si>
  <si>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</si>
  <si>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</si>
  <si>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</si>
  <si>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</si>
  <si>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</si>
  <si>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</si>
  <si>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</si>
  <si>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</si>
  <si>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</si>
  <si>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</si>
  <si>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</si>
  <si>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</si>
  <si>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</si>
  <si>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</si>
  <si>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</si>
  <si>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</si>
  <si>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</si>
  <si>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</si>
  <si>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</si>
  <si>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</si>
  <si>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</si>
  <si>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</si>
  <si>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</si>
  <si>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</si>
  <si>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</si>
  <si>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</si>
  <si>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</si>
  <si>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</si>
  <si>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</si>
  <si>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</si>
  <si>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</si>
  <si>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</si>
  <si>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</si>
  <si>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</si>
  <si>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</si>
  <si>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</si>
  <si>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</si>
  <si>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</si>
  <si>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</si>
  <si>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</si>
  <si>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</si>
  <si>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</si>
  <si>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</si>
  <si>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</si>
  <si>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</si>
  <si>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</si>
  <si>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</si>
  <si>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</si>
  <si>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</si>
  <si>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</si>
  <si>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</si>
  <si>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</si>
  <si>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</si>
  <si>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</si>
  <si>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</si>
  <si>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</si>
  <si>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</si>
  <si>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</si>
  <si>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</si>
  <si>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</si>
  <si>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</si>
  <si>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</si>
  <si>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</si>
  <si>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</si>
  <si>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</si>
  <si>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</si>
  <si>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</si>
  <si>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</si>
  <si>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</si>
  <si>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</si>
  <si>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</si>
  <si>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</si>
  <si>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</si>
  <si>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</si>
  <si>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</si>
  <si>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</si>
  <si>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</si>
  <si>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</si>
  <si>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</si>
  <si>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</si>
  <si>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</si>
  <si>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</si>
  <si>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</si>
  <si>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</si>
  <si>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</si>
  <si>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</si>
  <si>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</si>
  <si>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</si>
  <si>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</si>
  <si>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</si>
  <si>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</si>
  <si>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</si>
  <si>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</si>
  <si>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</si>
  <si>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</si>
  <si>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</si>
  <si>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</si>
  <si>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</si>
  <si>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</si>
  <si>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</si>
  <si>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</si>
  <si>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</si>
  <si>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</si>
  <si>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</si>
  <si>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</si>
  <si>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</si>
  <si>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</si>
  <si>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</si>
  <si>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</si>
  <si>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</si>
  <si>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</si>
  <si>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</si>
  <si>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</si>
  <si>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</si>
  <si>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</si>
  <si>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</si>
  <si>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</si>
  <si>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</si>
  <si>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</si>
  <si>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</si>
  <si>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</si>
  <si>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</si>
  <si>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</si>
  <si>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</si>
  <si>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</si>
  <si>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</si>
  <si>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</si>
  <si>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</si>
  <si>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</si>
  <si>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</si>
  <si>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</si>
  <si>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</si>
  <si>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</si>
  <si>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</si>
  <si>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</si>
  <si>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</si>
  <si>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</si>
  <si>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</si>
  <si>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</si>
  <si>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</si>
  <si>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</si>
  <si>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</si>
  <si>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</si>
  <si>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</si>
  <si>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</si>
  <si>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</si>
  <si>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</si>
  <si>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</si>
  <si>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</si>
  <si>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</si>
  <si>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</si>
  <si>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</si>
  <si>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</si>
  <si>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</si>
  <si>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</si>
  <si>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</si>
  <si>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</si>
  <si>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</si>
  <si>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</si>
  <si>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</si>
  <si>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</si>
  <si>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</si>
  <si>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</si>
  <si>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</si>
  <si>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</si>
  <si>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</si>
  <si>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</si>
  <si>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</si>
  <si>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</si>
  <si>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</si>
  <si>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</si>
  <si>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</si>
  <si>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</si>
  <si>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</si>
  <si>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</si>
  <si>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</si>
  <si>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</si>
  <si>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</si>
  <si>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</si>
  <si>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</si>
  <si>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</si>
  <si>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</si>
  <si>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</si>
  <si>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</si>
  <si>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</si>
  <si>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</si>
  <si>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</si>
  <si>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</si>
  <si>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</si>
  <si>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</si>
  <si>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</si>
  <si>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</si>
  <si>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</si>
  <si>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</si>
  <si>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</si>
  <si>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</si>
  <si>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</si>
  <si>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</si>
  <si>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</si>
  <si>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</si>
  <si>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</si>
  <si>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</si>
  <si>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</si>
  <si>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</si>
  <si>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</si>
  <si>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</si>
  <si>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</si>
  <si>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</si>
  <si>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</si>
  <si>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</si>
  <si>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</si>
  <si>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</si>
  <si>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</si>
  <si>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</si>
  <si>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</si>
  <si>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</si>
  <si>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</si>
  <si>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</si>
  <si>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</si>
  <si>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</si>
  <si>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</si>
  <si>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</si>
  <si>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</si>
  <si>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</si>
  <si>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</si>
  <si>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</si>
  <si>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</si>
  <si>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</si>
  <si>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</si>
  <si>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</si>
  <si>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</si>
  <si>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</si>
  <si>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</si>
  <si>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</si>
  <si>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</si>
  <si>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</si>
  <si>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</si>
  <si>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</si>
  <si>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</si>
  <si>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</si>
  <si>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</si>
  <si>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</si>
  <si>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</si>
  <si>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</si>
  <si>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</si>
  <si>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</si>
  <si>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</si>
  <si>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</si>
  <si>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</si>
  <si>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</si>
  <si>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</si>
  <si>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</si>
  <si>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</si>
  <si>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</si>
  <si>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</si>
  <si>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</si>
  <si>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</si>
  <si>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</si>
  <si>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</si>
  <si>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</si>
  <si>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</si>
  <si>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</si>
  <si>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</si>
  <si>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</si>
  <si>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</si>
  <si>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</si>
  <si>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</si>
  <si>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</si>
  <si>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</si>
  <si>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</si>
  <si>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</si>
  <si>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</si>
  <si>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</si>
  <si>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</si>
  <si>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</si>
  <si>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</si>
  <si>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</si>
  <si>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</si>
  <si>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</si>
  <si>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</si>
  <si>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</si>
  <si>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</si>
  <si>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</si>
  <si>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</si>
  <si>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</si>
  <si>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</si>
  <si>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</si>
  <si>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</si>
  <si>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</si>
  <si>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</si>
  <si>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</si>
  <si>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</si>
  <si>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</si>
  <si>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</si>
  <si>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</si>
  <si>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</si>
  <si>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</si>
  <si>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</si>
  <si>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</si>
  <si>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</si>
  <si>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</si>
  <si>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</si>
  <si>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</si>
  <si>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</si>
  <si>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</si>
  <si>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</si>
  <si>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</si>
  <si>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</si>
  <si>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</si>
  <si>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</si>
  <si>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</si>
  <si>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</si>
  <si>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</si>
  <si>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</si>
  <si>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</si>
  <si>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</si>
  <si>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</si>
  <si>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</si>
  <si>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</si>
  <si>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</si>
  <si>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</si>
  <si>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</si>
  <si>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</si>
  <si>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</si>
  <si>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</si>
  <si>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</si>
  <si>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</si>
  <si>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</si>
  <si>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</si>
  <si>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</si>
  <si>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</si>
  <si>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</si>
  <si>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</si>
  <si>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</si>
  <si>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</si>
  <si>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</si>
  <si>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</si>
  <si>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</si>
  <si>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</si>
  <si>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</si>
  <si>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</si>
  <si>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</si>
  <si>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</si>
  <si>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</si>
  <si>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</si>
  <si>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</si>
  <si>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</si>
  <si>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</si>
  <si>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</si>
  <si>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</si>
  <si>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</si>
  <si>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</si>
  <si>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</si>
  <si>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</si>
  <si>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</si>
  <si>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</si>
  <si>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</si>
  <si>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</si>
  <si>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</si>
  <si>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</si>
  <si>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</si>
  <si>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</si>
  <si>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</si>
  <si>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</si>
  <si>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</si>
  <si>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</si>
  <si>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</si>
  <si>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</si>
  <si>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</si>
  <si>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</si>
  <si>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</si>
  <si>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</si>
  <si>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</si>
  <si>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</si>
  <si>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</si>
  <si>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</si>
  <si>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</si>
  <si>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</si>
  <si>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</si>
  <si>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</si>
  <si>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</si>
  <si>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</si>
  <si>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</si>
  <si>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</si>
  <si>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</si>
  <si>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</si>
  <si>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</si>
  <si>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</si>
  <si>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</si>
  <si>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</si>
  <si>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</si>
  <si>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</si>
  <si>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</si>
  <si>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</si>
  <si>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</si>
  <si>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</si>
  <si>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</si>
  <si>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</si>
  <si>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</si>
  <si>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</si>
  <si>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</si>
  <si>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</si>
  <si>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</si>
  <si>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</si>
  <si>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</si>
  <si>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</si>
  <si>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</si>
  <si>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</si>
  <si>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</si>
  <si>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</si>
  <si>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</si>
  <si>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</si>
  <si>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</si>
  <si>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</si>
  <si>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</si>
  <si>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</si>
  <si>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</si>
  <si>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</si>
  <si>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</si>
  <si>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</si>
  <si>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</si>
  <si>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</si>
  <si>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</si>
  <si>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</si>
  <si>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</si>
  <si>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</si>
  <si>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</si>
  <si>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</si>
  <si>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</si>
  <si>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</si>
  <si>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</si>
  <si>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</si>
  <si>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</si>
  <si>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</si>
  <si>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</si>
  <si>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</si>
  <si>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</si>
  <si>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</si>
  <si>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</si>
  <si>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</si>
  <si>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</si>
  <si>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</si>
  <si>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</si>
  <si>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</si>
  <si>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</si>
  <si>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</si>
  <si>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</si>
  <si>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</si>
  <si>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</si>
  <si>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</si>
  <si>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</si>
  <si>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</si>
  <si>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</si>
  <si>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</si>
  <si>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</si>
  <si>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</si>
  <si>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</si>
  <si>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</si>
  <si>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</si>
  <si>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</si>
  <si>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</si>
  <si>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</si>
  <si>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</si>
  <si>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</si>
  <si>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</si>
  <si>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</si>
  <si>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</si>
  <si>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</si>
  <si>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</si>
  <si>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</si>
  <si>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</si>
  <si>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</si>
  <si>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</si>
  <si>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</si>
  <si>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</si>
  <si>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</si>
  <si>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</si>
  <si>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</si>
  <si>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</si>
  <si>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</si>
  <si>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</si>
  <si>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</si>
  <si>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</si>
  <si>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</si>
  <si>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</si>
  <si>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</si>
  <si>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</si>
  <si>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</si>
  <si>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</si>
  <si>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</si>
  <si>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</si>
  <si>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</si>
  <si>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</si>
  <si>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</si>
  <si>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</si>
  <si>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</si>
  <si>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</si>
  <si>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</si>
  <si>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</si>
  <si>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</si>
  <si>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</si>
  <si>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</si>
  <si>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</si>
  <si>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</si>
  <si>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</si>
  <si>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</si>
  <si>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</si>
  <si>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</si>
  <si>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</si>
  <si>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</si>
  <si>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</si>
  <si>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</si>
  <si>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</si>
  <si>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</si>
  <si>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</si>
  <si>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</si>
  <si>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</si>
  <si>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</si>
  <si>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</si>
  <si>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</si>
  <si>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</si>
  <si>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</si>
  <si>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</si>
  <si>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</si>
  <si>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</si>
  <si>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</si>
  <si>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</si>
  <si>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</si>
  <si>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</si>
  <si>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</si>
  <si>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</si>
  <si>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</si>
  <si>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</si>
  <si>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</si>
  <si>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</si>
  <si>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</si>
  <si>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</si>
  <si>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</si>
  <si>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</si>
  <si>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</si>
  <si>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</si>
  <si>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</si>
  <si>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</si>
  <si>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</si>
  <si>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</si>
  <si>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</si>
  <si>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</si>
  <si>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</si>
  <si>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</si>
  <si>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</si>
  <si>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</si>
  <si>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</si>
  <si>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</si>
  <si>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</si>
  <si>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</si>
  <si>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</si>
  <si>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</si>
  <si>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</si>
  <si>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</si>
  <si>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</si>
  <si>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</si>
  <si>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</si>
  <si>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</si>
  <si>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</si>
  <si>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</si>
  <si>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</si>
  <si>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</si>
  <si>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</si>
  <si>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</si>
  <si>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</si>
  <si>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</si>
  <si>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</si>
  <si>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</si>
  <si>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</si>
  <si>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</si>
  <si>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</si>
  <si>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</si>
  <si>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</si>
  <si>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</si>
  <si>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</si>
  <si>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</si>
  <si>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</si>
  <si>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</si>
  <si>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</si>
  <si>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</si>
  <si>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</si>
  <si>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</si>
  <si>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</si>
  <si>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</si>
  <si>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</si>
  <si>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</si>
  <si>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</si>
  <si>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</si>
  <si>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</si>
  <si>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</si>
  <si>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</si>
  <si>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</si>
  <si>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</si>
  <si>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</si>
  <si>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</si>
  <si>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</si>
  <si>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</si>
  <si>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</si>
  <si>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</si>
  <si>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</si>
  <si>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</si>
  <si>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</si>
  <si>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</si>
  <si>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</si>
  <si>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</si>
  <si>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</si>
  <si>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</si>
  <si>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</si>
  <si>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</si>
  <si>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</si>
  <si>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</si>
  <si>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</si>
  <si>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</si>
  <si>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</si>
  <si>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</si>
  <si>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</si>
  <si>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</si>
  <si>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</si>
  <si>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</si>
  <si>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</si>
  <si>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</si>
  <si>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</si>
  <si>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</si>
  <si>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</si>
  <si>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</si>
  <si>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</si>
  <si>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</si>
  <si>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</si>
  <si>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</si>
  <si>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</si>
  <si>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</si>
  <si>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</si>
  <si>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</si>
  <si>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</si>
  <si>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</si>
  <si>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</si>
  <si>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</si>
  <si>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</si>
  <si>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</si>
  <si>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</si>
  <si>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</si>
  <si>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</si>
  <si>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</si>
  <si>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</si>
  <si>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</si>
  <si>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</si>
  <si>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</si>
  <si>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</si>
  <si>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</si>
  <si>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</si>
  <si>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</si>
  <si>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</si>
  <si>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</si>
  <si>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</si>
  <si>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</si>
  <si>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</si>
  <si>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</si>
  <si>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</si>
  <si>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</si>
  <si>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</si>
  <si>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</si>
  <si>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</si>
  <si>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</si>
  <si>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</si>
  <si>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</si>
  <si>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</si>
  <si>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</si>
  <si>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</si>
  <si>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</si>
  <si>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</si>
  <si>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</si>
  <si>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</si>
  <si>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</si>
  <si>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</si>
  <si>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</si>
  <si>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</si>
  <si>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</si>
  <si>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</si>
  <si>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</si>
  <si>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</si>
  <si>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</si>
  <si>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</si>
  <si>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</si>
  <si>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</si>
  <si>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</si>
  <si>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</si>
  <si>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</si>
  <si>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</si>
  <si>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</si>
  <si>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</si>
  <si>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</si>
  <si>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</si>
  <si>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</si>
  <si>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</si>
  <si>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</si>
  <si>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</si>
  <si>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</si>
  <si>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</si>
  <si>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</si>
  <si>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</si>
  <si>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</si>
  <si>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</si>
  <si>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</si>
  <si>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</si>
  <si>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</si>
  <si>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</si>
  <si>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</si>
  <si>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</si>
  <si>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</si>
  <si>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</si>
  <si>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</si>
  <si>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</si>
  <si>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</si>
  <si>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</si>
  <si>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</si>
  <si>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</si>
  <si>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</si>
  <si>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</si>
  <si>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</si>
  <si>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</si>
  <si>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</si>
  <si>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</si>
  <si>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</si>
  <si>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</si>
  <si>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</si>
  <si>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</si>
  <si>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</si>
  <si>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</si>
  <si>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</si>
  <si>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</si>
  <si>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</si>
  <si>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</si>
  <si>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</si>
  <si>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</si>
  <si>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</si>
  <si>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</si>
  <si>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</si>
  <si>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</si>
  <si>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</si>
  <si>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</si>
  <si>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</si>
  <si>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</si>
  <si>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</si>
  <si>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</si>
  <si>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</si>
  <si>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</si>
  <si>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</si>
  <si>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</si>
  <si>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</si>
  <si>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</si>
  <si>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</si>
  <si>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</si>
  <si>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</si>
  <si>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</si>
  <si>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</si>
  <si>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</si>
  <si>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</si>
  <si>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</si>
  <si>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</si>
  <si>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</si>
  <si>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</si>
  <si>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</si>
  <si>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</si>
  <si>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</si>
  <si>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</si>
  <si>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</si>
  <si>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</si>
  <si>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</si>
  <si>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</si>
  <si>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</si>
  <si>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</si>
  <si>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</si>
  <si>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</si>
  <si>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</si>
  <si>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</si>
  <si>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</si>
  <si>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</si>
  <si>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</si>
  <si>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</si>
  <si>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</si>
  <si>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</si>
  <si>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</si>
  <si>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</si>
  <si>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</si>
  <si>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</si>
  <si>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</si>
  <si>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</si>
  <si>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</si>
  <si>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</si>
  <si>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</si>
  <si>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</si>
  <si>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</si>
  <si>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</si>
  <si>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</si>
  <si>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</si>
  <si>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</si>
  <si>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</si>
  <si>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</si>
  <si>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</si>
  <si>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</si>
  <si>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</si>
  <si>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</si>
  <si>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</si>
  <si>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</si>
  <si>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</si>
  <si>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</si>
  <si>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</si>
  <si>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</si>
  <si>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</si>
  <si>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</si>
  <si>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</si>
  <si>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</si>
  <si>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</si>
  <si>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</si>
  <si>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</si>
  <si>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</si>
  <si>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</si>
  <si>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</si>
  <si>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</si>
  <si>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</si>
  <si>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</si>
  <si>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</si>
  <si>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</si>
  <si>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</si>
  <si>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</si>
  <si>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</si>
  <si>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</si>
  <si>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</si>
  <si>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</si>
  <si>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</si>
  <si>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</si>
  <si>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</si>
  <si>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</si>
  <si>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</si>
  <si>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</si>
  <si>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</si>
  <si>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</si>
  <si>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</si>
  <si>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</si>
  <si>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</si>
  <si>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</si>
  <si>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</si>
  <si>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</si>
  <si>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</si>
  <si>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</si>
  <si>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</si>
  <si>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</si>
  <si>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</si>
  <si>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</si>
  <si>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</si>
  <si>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</si>
  <si>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</si>
  <si>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</si>
  <si>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</si>
  <si>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</si>
  <si>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</si>
  <si>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</si>
  <si>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</si>
  <si>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</si>
  <si>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</si>
  <si>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</si>
  <si>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</si>
  <si>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</si>
  <si>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</si>
  <si>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</si>
  <si>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</si>
  <si>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</si>
  <si>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</si>
  <si>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</si>
  <si>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</si>
  <si>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</si>
  <si>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</si>
  <si>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</si>
  <si>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</si>
  <si>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</si>
  <si>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</si>
  <si>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</si>
  <si>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</si>
  <si>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</si>
  <si>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</si>
  <si>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</si>
  <si>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</si>
  <si>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</si>
  <si>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</si>
  <si>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</si>
  <si>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</si>
  <si>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</si>
  <si>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</si>
  <si>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</si>
  <si>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</si>
  <si>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</si>
  <si>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</si>
  <si>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</si>
  <si>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</si>
  <si>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</si>
  <si>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</si>
  <si>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</si>
  <si>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</si>
  <si>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</si>
  <si>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</si>
  <si>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</si>
  <si>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</si>
  <si>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</si>
  <si>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</si>
  <si>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</si>
  <si>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</si>
  <si>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</si>
  <si>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</si>
  <si>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</si>
  <si>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</si>
  <si>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</si>
  <si>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</si>
  <si>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</si>
  <si>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</si>
  <si>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</si>
  <si>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</si>
  <si>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</si>
  <si>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</si>
  <si>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</si>
  <si>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</si>
  <si>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</si>
  <si>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</si>
  <si>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</si>
  <si>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</si>
  <si>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</si>
  <si>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</si>
  <si>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</si>
  <si>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</si>
  <si>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</si>
  <si>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</si>
  <si>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</si>
  <si>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</si>
  <si>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</si>
  <si>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</si>
  <si>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</si>
  <si>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</si>
  <si>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</si>
  <si>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</si>
  <si>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</si>
  <si>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</si>
  <si>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</si>
  <si>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</si>
  <si>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</si>
  <si>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</si>
  <si>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</si>
  <si>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</si>
  <si>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</si>
  <si>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</si>
  <si>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</si>
  <si>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</si>
  <si>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</si>
  <si>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</si>
  <si>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</si>
  <si>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</si>
  <si>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</si>
  <si>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</si>
  <si>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</si>
  <si>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</si>
  <si>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</si>
  <si>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</si>
  <si>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</si>
  <si>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</si>
  <si>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</si>
  <si>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</si>
  <si>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</si>
  <si>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</si>
  <si>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</si>
  <si>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</si>
  <si>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</si>
  <si>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</si>
  <si>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</si>
  <si>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</si>
  <si>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</si>
  <si>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</si>
  <si>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</si>
  <si>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</si>
  <si>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</si>
  <si>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</si>
  <si>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</si>
  <si>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</si>
  <si>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</si>
  <si>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</si>
  <si>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</si>
  <si>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</si>
  <si>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</si>
  <si>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</si>
  <si>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</si>
  <si>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</si>
  <si>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</si>
  <si>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</si>
  <si>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</si>
  <si>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</si>
  <si>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</si>
  <si>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</si>
  <si>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</si>
  <si>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</si>
  <si>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</si>
  <si>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</si>
  <si>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</si>
  <si>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</si>
  <si>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</si>
  <si>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</si>
  <si>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</si>
  <si>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</si>
  <si>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</si>
  <si>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</si>
  <si>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</si>
  <si>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</si>
  <si>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</si>
  <si>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</si>
  <si>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</si>
  <si>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</si>
  <si>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</si>
  <si>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</si>
  <si>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</si>
  <si>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</si>
  <si>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</si>
  <si>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</si>
  <si>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</si>
  <si>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</si>
  <si>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</si>
  <si>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</si>
  <si>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</si>
  <si>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</si>
  <si>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</si>
  <si>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</si>
  <si>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</si>
  <si>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</si>
  <si>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</si>
  <si>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</si>
  <si>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</si>
  <si>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</si>
  <si>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</si>
  <si>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</si>
  <si>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</si>
  <si>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</si>
  <si>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</si>
  <si>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</si>
  <si>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</si>
  <si>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</si>
  <si>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</si>
  <si>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</si>
  <si>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</si>
  <si>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</si>
  <si>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</si>
  <si>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</si>
  <si>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</si>
  <si>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</si>
  <si>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</si>
  <si>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</si>
  <si>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</si>
  <si>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</si>
  <si>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</si>
  <si>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</si>
  <si>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</si>
  <si>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</si>
  <si>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</si>
  <si>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</si>
  <si>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</si>
  <si>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</si>
  <si>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</si>
  <si>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</si>
  <si>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</si>
  <si>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</si>
  <si>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</si>
  <si>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</si>
  <si>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</si>
  <si>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</si>
  <si>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</si>
  <si>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</si>
  <si>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</si>
  <si>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</si>
  <si>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</si>
  <si>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</si>
  <si>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</si>
  <si>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</si>
  <si>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</si>
  <si>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</si>
  <si>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</si>
  <si>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</si>
  <si>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</si>
  <si>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</si>
  <si>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</si>
  <si>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</si>
  <si>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</si>
  <si>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</si>
  <si>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</si>
  <si>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</si>
  <si>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</si>
  <si>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</si>
  <si>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</si>
  <si>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</si>
  <si>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</si>
  <si>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</si>
  <si>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</si>
  <si>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</si>
  <si>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</si>
  <si>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</si>
  <si>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</si>
  <si>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</si>
  <si>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</si>
  <si>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</si>
  <si>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</si>
  <si>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</si>
  <si>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</si>
  <si>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</si>
  <si>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</si>
  <si>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</si>
  <si>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</si>
  <si>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</si>
  <si>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</si>
  <si>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</si>
  <si>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</si>
  <si>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</si>
  <si>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</si>
  <si>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</si>
  <si>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</si>
  <si>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</si>
  <si>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</si>
  <si>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</si>
  <si>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</si>
  <si>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</si>
  <si>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</si>
  <si>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</si>
  <si>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</si>
  <si>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</si>
  <si>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</si>
  <si>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</si>
  <si>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</si>
  <si>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</si>
  <si>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</si>
  <si>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</si>
  <si>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</si>
  <si>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</si>
  <si>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</si>
  <si>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</si>
  <si>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</si>
  <si>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</si>
  <si>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</si>
  <si>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</si>
  <si>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</si>
  <si>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</si>
  <si>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</si>
  <si>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</si>
  <si>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</si>
  <si>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</si>
  <si>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</si>
  <si>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</si>
  <si>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</si>
  <si>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</si>
  <si>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</si>
  <si>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</si>
  <si>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</si>
  <si>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</si>
  <si>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</si>
  <si>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</si>
  <si>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</si>
  <si>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</si>
  <si>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</si>
  <si>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</si>
  <si>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</si>
  <si>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</si>
  <si>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</si>
  <si>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</si>
  <si>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</si>
  <si>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</si>
  <si>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</si>
  <si>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</si>
  <si>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</si>
  <si>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</si>
  <si>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</si>
  <si>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</si>
  <si>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</si>
  <si>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</si>
  <si>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</si>
  <si>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</si>
  <si>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</si>
  <si>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</si>
  <si>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</si>
  <si>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</si>
  <si>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</si>
  <si>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</si>
  <si>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</si>
  <si>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</si>
  <si>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</si>
  <si>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</si>
  <si>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</si>
  <si>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</si>
  <si>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</si>
  <si>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</si>
  <si>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</si>
  <si>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</si>
  <si>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</si>
  <si>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</si>
  <si>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</si>
  <si>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</si>
  <si>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</si>
  <si>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</si>
  <si>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</si>
  <si>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</si>
  <si>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</si>
  <si>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</si>
  <si>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</si>
  <si>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</si>
  <si>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</si>
  <si>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</si>
  <si>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</si>
  <si>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</si>
  <si>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</si>
  <si>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</si>
  <si>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</si>
  <si>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</si>
  <si>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</si>
  <si>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</si>
  <si>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</si>
  <si>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</si>
  <si>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</si>
  <si>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</si>
  <si>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</si>
  <si>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</si>
  <si>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</si>
  <si>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</si>
  <si>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</si>
  <si>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</si>
  <si>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</si>
  <si>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</si>
  <si>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</si>
  <si>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</si>
  <si>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</si>
  <si>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</si>
  <si>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</si>
  <si>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</si>
  <si>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</si>
  <si>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</si>
  <si>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</si>
  <si>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</si>
  <si>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</si>
  <si>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</si>
  <si>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</si>
  <si>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</si>
  <si>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</si>
  <si>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</si>
  <si>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</si>
  <si>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</si>
  <si>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</si>
  <si>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</si>
  <si>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</si>
  <si>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</si>
  <si>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</si>
  <si>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</si>
  <si>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</si>
  <si>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</si>
  <si>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</si>
  <si>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</si>
  <si>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</si>
  <si>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</si>
  <si>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</si>
  <si>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</si>
  <si>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</si>
  <si>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</si>
  <si>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</si>
  <si>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</si>
  <si>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</si>
  <si>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</si>
  <si>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</si>
  <si>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</si>
  <si>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</si>
  <si>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</si>
  <si>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</si>
  <si>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</si>
  <si>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</si>
  <si>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</si>
  <si>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</si>
  <si>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</si>
  <si>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</si>
  <si>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</si>
  <si>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</si>
  <si>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</si>
  <si>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</si>
  <si>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</si>
  <si>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</si>
  <si>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</si>
  <si>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</si>
  <si>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</si>
  <si>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</si>
  <si>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</si>
  <si>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</si>
  <si>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</si>
  <si>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</si>
  <si>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</si>
  <si>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</si>
  <si>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</si>
  <si>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</si>
  <si>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</si>
  <si>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</si>
  <si>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</si>
  <si>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</si>
  <si>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</si>
  <si>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</si>
  <si>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</si>
  <si>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</si>
  <si>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</si>
  <si>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</si>
  <si>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</si>
  <si>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</si>
  <si>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</si>
  <si>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</si>
  <si>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</si>
  <si>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</si>
  <si>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</si>
  <si>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</si>
  <si>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</si>
  <si>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</si>
  <si>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</si>
  <si>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</si>
  <si>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</si>
  <si>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</si>
  <si>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</si>
  <si>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</si>
  <si>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</si>
  <si>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</si>
  <si>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</si>
  <si>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</si>
  <si>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</si>
  <si>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</si>
  <si>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</si>
  <si>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</si>
  <si>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</si>
  <si>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</si>
  <si>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</si>
  <si>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</si>
  <si>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</si>
  <si>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</si>
  <si>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</si>
  <si>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</si>
  <si>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</si>
  <si>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</si>
  <si>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</si>
  <si>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</si>
  <si>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</si>
  <si>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</si>
  <si>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</si>
  <si>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</si>
  <si>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</si>
  <si>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</si>
  <si>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</si>
  <si>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</si>
  <si>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</si>
  <si>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</si>
  <si>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</si>
  <si>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</si>
  <si>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</si>
  <si>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</si>
  <si>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</si>
  <si>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</si>
  <si>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</si>
  <si>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</si>
  <si>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</si>
  <si>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</si>
  <si>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</si>
  <si>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</si>
  <si>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</si>
  <si>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</si>
  <si>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</si>
  <si>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</si>
  <si>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</si>
  <si>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</si>
  <si>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</si>
  <si>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</si>
  <si>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</si>
  <si>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</si>
  <si>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</si>
  <si>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</si>
  <si>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</si>
  <si>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</si>
  <si>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</si>
  <si>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</si>
  <si>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</si>
  <si>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</si>
  <si>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</si>
  <si>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</si>
  <si>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</si>
  <si>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</si>
  <si>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</si>
  <si>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</si>
  <si>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</si>
  <si>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</si>
  <si>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</si>
  <si>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</si>
  <si>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</si>
  <si>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</si>
  <si>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</si>
  <si>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</si>
  <si>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</si>
  <si>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</si>
  <si>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</si>
  <si>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</si>
  <si>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</si>
  <si>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</si>
  <si>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</si>
  <si>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</si>
  <si>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</si>
  <si>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</si>
  <si>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</si>
  <si>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</si>
  <si>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</si>
  <si>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</si>
  <si>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</si>
  <si>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</si>
  <si>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</si>
  <si>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</si>
  <si>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</si>
  <si>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</si>
  <si>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</si>
  <si>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</si>
  <si>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</si>
  <si>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</si>
  <si>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</si>
  <si>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</si>
  <si>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</si>
  <si>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</si>
  <si>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</si>
  <si>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</si>
  <si>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</si>
  <si>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</si>
  <si>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</si>
  <si>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</si>
  <si>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</si>
  <si>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</si>
  <si>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</si>
  <si>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</si>
  <si>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</si>
  <si>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</si>
  <si>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</si>
  <si>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</si>
  <si>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</si>
  <si>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</si>
  <si>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</si>
  <si>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</si>
  <si>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</si>
  <si>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</si>
  <si>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</si>
  <si>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</si>
  <si>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</si>
  <si>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</si>
  <si>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</si>
  <si>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</si>
  <si>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</si>
  <si>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</si>
  <si>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</si>
  <si>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</si>
  <si>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</si>
  <si>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</si>
  <si>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</si>
  <si>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</si>
  <si>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</si>
  <si>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</si>
  <si>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</si>
  <si>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</si>
  <si>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</si>
  <si>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</si>
  <si>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</si>
  <si>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</si>
  <si>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</si>
  <si>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</si>
  <si>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</si>
  <si>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</si>
  <si>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</si>
  <si>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</si>
  <si>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</si>
  <si>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</si>
  <si>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</si>
  <si>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</si>
  <si>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</si>
  <si>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</si>
  <si>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</si>
  <si>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</si>
  <si>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</si>
  <si>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</si>
  <si>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</si>
  <si>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</si>
  <si>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</si>
  <si>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</si>
  <si>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</si>
  <si>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</si>
  <si>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</si>
  <si>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</si>
  <si>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</si>
  <si>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</si>
  <si>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</si>
  <si>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</si>
  <si>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</si>
  <si>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</si>
  <si>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</si>
  <si>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</si>
  <si>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</si>
  <si>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</si>
  <si>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</si>
  <si>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</si>
  <si>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</si>
  <si>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</si>
  <si>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</si>
  <si>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</si>
  <si>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</si>
  <si>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</si>
  <si>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</si>
  <si>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</si>
  <si>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</si>
  <si>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</si>
  <si>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</si>
  <si>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</si>
  <si>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</si>
  <si>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</si>
  <si>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</si>
  <si>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</si>
  <si>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</si>
  <si>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</si>
  <si>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</si>
  <si>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</si>
  <si>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</si>
  <si>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</si>
  <si>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</si>
  <si>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</si>
  <si>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</si>
  <si>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</si>
  <si>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</si>
  <si>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</si>
  <si>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</si>
  <si>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</si>
  <si>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</si>
  <si>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</si>
  <si>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</si>
  <si>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</si>
  <si>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</si>
  <si>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</si>
  <si>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</si>
  <si>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</si>
  <si>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</si>
  <si>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</si>
  <si>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</si>
  <si>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</si>
  <si>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</si>
  <si>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</si>
  <si>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</si>
  <si>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</si>
  <si>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</si>
  <si>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</si>
  <si>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</si>
  <si>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</si>
  <si>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</si>
  <si>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</si>
  <si>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</si>
  <si>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</si>
  <si>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</si>
  <si>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</si>
  <si>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</si>
  <si>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</si>
  <si>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</si>
  <si>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</si>
  <si>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</si>
  <si>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</si>
  <si>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</si>
  <si>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</si>
  <si>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</si>
  <si>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</si>
  <si>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</si>
  <si>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</si>
  <si>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</si>
  <si>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</si>
  <si>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</si>
  <si>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</si>
  <si>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</si>
  <si>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</si>
  <si>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</si>
  <si>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</si>
  <si>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</si>
  <si>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</si>
  <si>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</si>
  <si>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</si>
  <si>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</si>
  <si>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</si>
  <si>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</si>
  <si>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</si>
  <si>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</si>
  <si>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</si>
  <si>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</si>
  <si>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</si>
  <si>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</si>
  <si>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</si>
  <si>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</si>
  <si>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</si>
  <si>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</si>
  <si>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</si>
  <si>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</si>
  <si>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</si>
  <si>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</si>
  <si>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</si>
  <si>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</si>
  <si>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</si>
  <si>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</si>
  <si>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</si>
  <si>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</si>
  <si>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</si>
  <si>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</si>
  <si>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</si>
  <si>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</si>
  <si>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</si>
  <si>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</si>
  <si>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</si>
  <si>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</si>
  <si>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</si>
  <si>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</si>
  <si>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</si>
  <si>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</si>
  <si>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</si>
  <si>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</si>
  <si>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</si>
  <si>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</si>
  <si>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</si>
  <si>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</si>
  <si>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</si>
  <si>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</si>
  <si>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</si>
  <si>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</si>
  <si>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</si>
  <si>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</si>
  <si>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</si>
  <si>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</si>
  <si>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</si>
  <si>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</si>
  <si>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</si>
  <si>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</si>
  <si>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</si>
  <si>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</si>
  <si>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</si>
  <si>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</si>
  <si>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</si>
  <si>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</si>
  <si>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</si>
  <si>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</si>
  <si>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</si>
  <si>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</si>
  <si>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</si>
  <si>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</si>
  <si>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</si>
  <si>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</si>
  <si>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</si>
  <si>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</si>
  <si>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</si>
  <si>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</si>
  <si>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</si>
  <si>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</si>
  <si>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</si>
  <si>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</si>
  <si>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</si>
  <si>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</si>
  <si>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</si>
  <si>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</si>
  <si>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</si>
  <si>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</si>
  <si>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</si>
  <si>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</si>
  <si>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</si>
  <si>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</si>
  <si>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</si>
  <si>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</si>
  <si>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</si>
  <si>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</si>
  <si>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</si>
  <si>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</si>
  <si>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</si>
  <si>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</si>
  <si>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</si>
  <si>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</si>
  <si>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</si>
  <si>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</si>
  <si>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</si>
  <si>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</si>
  <si>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</si>
  <si>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</si>
  <si>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</si>
  <si>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</si>
  <si>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</si>
  <si>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</si>
  <si>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</si>
  <si>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</si>
  <si>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</si>
  <si>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</si>
  <si>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</si>
  <si>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</si>
  <si>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</si>
  <si>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</si>
  <si>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</si>
  <si>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</si>
  <si>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</si>
  <si>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</si>
  <si>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</si>
  <si>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</si>
  <si>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</si>
  <si>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</si>
  <si>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</si>
  <si>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</si>
  <si>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</si>
  <si>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</si>
  <si>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</si>
  <si>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</si>
  <si>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</si>
  <si>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</si>
  <si>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</si>
  <si>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</si>
  <si>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</si>
  <si>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</si>
  <si>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</si>
  <si>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</si>
  <si>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</si>
  <si>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</si>
  <si>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</si>
  <si>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</si>
  <si>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</si>
  <si>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</si>
  <si>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</si>
  <si>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</si>
  <si>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</si>
  <si>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</si>
  <si>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</si>
  <si>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</si>
  <si>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</si>
  <si>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</si>
  <si>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</si>
  <si>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</si>
  <si>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</si>
  <si>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</si>
  <si>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</si>
  <si>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</si>
  <si>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</si>
  <si>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</si>
  <si>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</si>
  <si>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</si>
  <si>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</si>
  <si>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</si>
  <si>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</si>
  <si>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</si>
  <si>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</si>
  <si>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</si>
  <si>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</si>
  <si>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</si>
  <si>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</si>
  <si>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</si>
  <si>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</si>
  <si>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</si>
  <si>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</si>
  <si>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</si>
  <si>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</si>
  <si>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</si>
  <si>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</si>
  <si>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</si>
  <si>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</si>
  <si>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</si>
  <si>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</si>
  <si>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</si>
  <si>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</si>
  <si>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</si>
  <si>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</si>
  <si>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</si>
  <si>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</si>
  <si>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</si>
  <si>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</si>
  <si>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</si>
  <si>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</si>
  <si>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</si>
  <si>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</si>
  <si>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</si>
  <si>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</si>
  <si>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</si>
  <si>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</si>
  <si>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</si>
  <si>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</si>
  <si>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</si>
  <si>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</si>
  <si>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</si>
  <si>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</si>
  <si>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</si>
  <si>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</si>
  <si>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</si>
  <si>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</si>
  <si>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</si>
  <si>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</si>
  <si>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</si>
  <si>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</si>
  <si>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</si>
  <si>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</si>
  <si>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</si>
  <si>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</si>
  <si>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</si>
  <si>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</si>
  <si>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</si>
  <si>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</si>
  <si>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</si>
  <si>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</si>
  <si>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</si>
  <si>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</si>
  <si>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</si>
  <si>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</si>
  <si>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</si>
  <si>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</si>
  <si>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</si>
  <si>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</si>
  <si>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</si>
  <si>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</si>
  <si>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</si>
  <si>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</si>
  <si>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</si>
  <si>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</si>
  <si>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</si>
  <si>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</si>
  <si>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</si>
  <si>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</si>
  <si>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</si>
  <si>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</si>
  <si>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</si>
  <si>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</si>
  <si>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</si>
  <si>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</si>
  <si>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</si>
  <si>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</si>
  <si>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</si>
  <si>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</si>
  <si>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</si>
  <si>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</si>
  <si>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</si>
  <si>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</si>
  <si>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</si>
  <si>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</si>
  <si>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</si>
  <si>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</si>
  <si>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</si>
  <si>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</si>
  <si>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</si>
  <si>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</si>
  <si>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</si>
  <si>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</si>
  <si>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</si>
  <si>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</si>
  <si>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</si>
  <si>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</si>
  <si>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</si>
  <si>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</si>
  <si>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</si>
  <si>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</si>
  <si>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</si>
  <si>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</si>
  <si>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</si>
  <si>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</si>
  <si>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</si>
  <si>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</si>
  <si>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</si>
  <si>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</si>
  <si>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</si>
  <si>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</si>
  <si>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</si>
  <si>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</si>
  <si>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</si>
  <si>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</si>
  <si>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</si>
  <si>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</si>
  <si>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</si>
  <si>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</si>
  <si>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</si>
  <si>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</si>
  <si>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</si>
  <si>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</si>
  <si>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</si>
  <si>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</si>
  <si>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</si>
  <si>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</si>
  <si>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</si>
  <si>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</si>
  <si>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</si>
  <si>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</si>
  <si>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</si>
  <si>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</si>
  <si>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</si>
  <si>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</si>
  <si>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</si>
  <si>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</si>
  <si>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</si>
  <si>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</si>
  <si>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</si>
  <si>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</si>
  <si>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</si>
  <si>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</si>
  <si>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</si>
  <si>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</si>
  <si>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</si>
  <si>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</si>
  <si>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</si>
  <si>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</si>
  <si>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</si>
  <si>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</si>
  <si>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</si>
  <si>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</si>
  <si>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</si>
  <si>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</si>
  <si>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</si>
  <si>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</si>
  <si>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</si>
  <si>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</si>
  <si>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</si>
  <si>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</si>
  <si>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</si>
  <si>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</si>
  <si>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</si>
  <si>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</si>
  <si>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</si>
  <si>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</si>
  <si>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</si>
  <si>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</si>
  <si>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</si>
  <si>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</si>
  <si>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</si>
  <si>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</si>
  <si>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</si>
  <si>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</si>
  <si>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</si>
  <si>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</si>
  <si>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</si>
  <si>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</si>
  <si>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</si>
  <si>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</si>
  <si>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</si>
  <si>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</si>
  <si>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</si>
  <si>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</si>
  <si>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</si>
  <si>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</si>
  <si>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</si>
  <si>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</si>
  <si>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</si>
  <si>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</si>
  <si>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</si>
  <si>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</si>
  <si>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</si>
  <si>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</si>
  <si>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</si>
  <si>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</si>
  <si>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</si>
  <si>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</si>
  <si>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</si>
  <si>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</si>
  <si>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</si>
  <si>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</si>
  <si>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</si>
  <si>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</si>
  <si>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</si>
  <si>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</si>
  <si>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</si>
  <si>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</si>
  <si>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</si>
  <si>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</si>
  <si>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</si>
  <si>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</si>
  <si>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</si>
  <si>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</si>
  <si>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</si>
  <si>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</si>
  <si>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</si>
  <si>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</si>
  <si>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</si>
  <si>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</si>
  <si>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</si>
  <si>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</si>
  <si>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</si>
  <si>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</si>
  <si>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</si>
  <si>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</si>
  <si>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</si>
  <si>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</si>
  <si>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</si>
  <si>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</si>
  <si>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</si>
  <si>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</si>
  <si>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</si>
  <si>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</si>
  <si>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</si>
  <si>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</si>
  <si>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</si>
  <si>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</si>
  <si>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</si>
  <si>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</si>
  <si>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</si>
  <si>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</si>
  <si>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</si>
  <si>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</si>
  <si>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</si>
  <si>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</si>
  <si>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</si>
  <si>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</si>
  <si>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</si>
  <si>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</si>
  <si>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</si>
  <si>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</si>
  <si>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</si>
  <si>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</si>
  <si>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</si>
  <si>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</si>
  <si>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</si>
  <si>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</si>
  <si>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</si>
  <si>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</si>
  <si>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</si>
  <si>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</si>
  <si>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</si>
  <si>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</si>
  <si>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</si>
  <si>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</si>
  <si>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</si>
  <si>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</si>
  <si>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</si>
  <si>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</si>
  <si>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</si>
  <si>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</si>
  <si>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</si>
  <si>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</si>
  <si>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</si>
  <si>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</si>
  <si>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</si>
  <si>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</si>
  <si>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</si>
  <si>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</si>
  <si>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</si>
  <si>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</si>
  <si>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</si>
  <si>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</si>
  <si>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</si>
  <si>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</si>
  <si>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</si>
  <si>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</si>
  <si>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</si>
  <si>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</si>
  <si>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</si>
  <si>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</si>
  <si>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</si>
  <si>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</si>
  <si>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</si>
  <si>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</si>
  <si>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</si>
  <si>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</si>
  <si>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</si>
  <si>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</si>
  <si>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</si>
  <si>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</si>
  <si>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</si>
  <si>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</si>
  <si>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</si>
  <si>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</si>
  <si>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</si>
  <si>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</si>
  <si>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</si>
  <si>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</si>
  <si>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</si>
  <si>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</si>
  <si>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</si>
  <si>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</si>
  <si>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</si>
  <si>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</si>
  <si>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</si>
  <si>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</si>
  <si>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</si>
  <si>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</si>
  <si>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</si>
  <si>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</si>
  <si>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</si>
  <si>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</si>
  <si>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</si>
  <si>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</si>
  <si>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</si>
  <si>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</si>
  <si>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</si>
  <si>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</si>
  <si>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</si>
  <si>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</si>
  <si>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</si>
  <si>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</si>
  <si>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</si>
  <si>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</si>
  <si>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</si>
  <si>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</si>
  <si>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</si>
  <si>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</si>
  <si>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</si>
  <si>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</si>
  <si>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</si>
  <si>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</si>
  <si>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</si>
  <si>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</si>
  <si>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</si>
  <si>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</si>
  <si>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</si>
  <si>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</si>
  <si>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</si>
  <si>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</si>
  <si>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</si>
  <si>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</si>
  <si>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</si>
  <si>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</si>
  <si>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</si>
  <si>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</si>
  <si>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</si>
  <si>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</si>
  <si>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</si>
  <si>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</si>
  <si>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</si>
  <si>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</si>
  <si>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</si>
  <si>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</si>
  <si>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</si>
  <si>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</si>
  <si>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</si>
  <si>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</si>
  <si>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</si>
  <si>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</si>
  <si>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</si>
  <si>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</si>
  <si>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</si>
  <si>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</si>
  <si>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</si>
  <si>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</si>
  <si>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</si>
  <si>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</si>
  <si>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</si>
  <si>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</si>
  <si>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</si>
  <si>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</si>
  <si>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</si>
  <si>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</si>
  <si>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</si>
  <si>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</si>
  <si>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</si>
  <si>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</si>
  <si>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</si>
  <si>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</si>
  <si>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</si>
  <si>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</si>
  <si>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</si>
  <si>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</si>
  <si>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</si>
  <si>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</si>
  <si>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</si>
  <si>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</si>
  <si>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</si>
  <si>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</si>
  <si>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</si>
  <si>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</si>
  <si>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</si>
  <si>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</si>
  <si>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</si>
  <si>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</si>
  <si>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</si>
  <si>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</si>
  <si>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</si>
  <si>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</si>
  <si>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</si>
  <si>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</si>
  <si>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</si>
  <si>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</si>
  <si>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</si>
  <si>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</si>
  <si>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</si>
  <si>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</si>
  <si>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</si>
  <si>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</si>
  <si>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</si>
  <si>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</si>
  <si>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</si>
  <si>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</si>
  <si>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</si>
  <si>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</si>
  <si>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</si>
  <si>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</si>
  <si>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</si>
  <si>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</si>
  <si>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</si>
  <si>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</si>
  <si>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</si>
  <si>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</si>
  <si>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</si>
  <si>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</si>
  <si>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</si>
  <si>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</si>
  <si>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</si>
  <si>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</si>
  <si>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</si>
  <si>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</si>
  <si>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</si>
  <si>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</si>
  <si>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</si>
  <si>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</si>
  <si>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</si>
  <si>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</si>
  <si>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</si>
  <si>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</si>
  <si>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</si>
  <si>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</si>
  <si>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</si>
  <si>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</si>
  <si>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</si>
  <si>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</si>
  <si>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</si>
  <si>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</si>
  <si>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</si>
  <si>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</si>
  <si>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</si>
  <si>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</si>
  <si>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</si>
  <si>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</si>
  <si>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</si>
  <si>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</si>
  <si>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</si>
  <si>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</si>
  <si>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</si>
  <si>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</si>
  <si>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</si>
  <si>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</si>
  <si>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</si>
  <si>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</si>
  <si>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</si>
  <si>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</si>
  <si>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</si>
  <si>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</si>
  <si>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</si>
  <si>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</si>
  <si>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</si>
  <si>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</si>
  <si>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</si>
  <si>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</si>
  <si>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</si>
  <si>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</si>
  <si>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</si>
  <si>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</si>
  <si>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</si>
  <si>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</si>
  <si>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</si>
  <si>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</si>
  <si>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</si>
  <si>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</si>
  <si>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</si>
  <si>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</si>
  <si>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</si>
  <si>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</si>
  <si>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</si>
  <si>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</si>
  <si>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</si>
  <si>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</si>
  <si>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</si>
  <si>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</si>
  <si>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</si>
  <si>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</si>
  <si>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</si>
  <si>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</si>
  <si>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</si>
  <si>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</si>
  <si>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</si>
  <si>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</si>
  <si>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</si>
  <si>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</si>
  <si>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</si>
  <si>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</si>
  <si>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</si>
  <si>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</si>
  <si>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</si>
  <si>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</si>
  <si>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</si>
  <si>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</si>
  <si>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</si>
  <si>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</si>
  <si>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</si>
  <si>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</si>
  <si>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</si>
  <si>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</si>
  <si>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</si>
  <si>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</si>
  <si>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</si>
  <si>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</si>
  <si>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</si>
  <si>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</si>
  <si>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</si>
  <si>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</si>
  <si>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</si>
  <si>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</si>
  <si>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</si>
  <si>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</si>
  <si>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</si>
  <si>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</si>
  <si>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</si>
  <si>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</si>
  <si>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</si>
  <si>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</si>
  <si>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</si>
  <si>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</si>
  <si>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</si>
  <si>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</si>
  <si>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</si>
  <si>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</si>
  <si>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</si>
  <si>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</si>
  <si>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</si>
  <si>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</si>
  <si>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</si>
  <si>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</si>
  <si>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</si>
  <si>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</si>
  <si>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</si>
  <si>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</si>
  <si>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</si>
  <si>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</si>
  <si>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</si>
  <si>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</si>
  <si>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</si>
  <si>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</si>
  <si>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</si>
  <si>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</si>
  <si>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</si>
  <si>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</si>
  <si>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</si>
  <si>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</si>
  <si>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</si>
  <si>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</si>
  <si>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</si>
  <si>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</si>
  <si>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</si>
  <si>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</si>
  <si>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</si>
  <si>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</si>
  <si>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</si>
  <si>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</si>
  <si>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</si>
  <si>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</si>
  <si>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</si>
  <si>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</si>
  <si>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</si>
  <si>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</si>
  <si>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</si>
  <si>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</si>
  <si>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</si>
  <si>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</si>
  <si>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</si>
  <si>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</si>
  <si>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</si>
  <si>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</si>
  <si>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</si>
  <si>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</si>
  <si>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</si>
  <si>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</si>
  <si>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</si>
  <si>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</si>
  <si>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</si>
  <si>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</si>
  <si>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</si>
  <si>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</si>
  <si>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</si>
  <si>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</si>
  <si>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</si>
  <si>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</si>
  <si>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</si>
  <si>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</si>
  <si>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</si>
  <si>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</si>
  <si>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</si>
  <si>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</si>
  <si>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</si>
  <si>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</si>
  <si>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</si>
  <si>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</si>
  <si>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</si>
  <si>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</si>
  <si>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</si>
  <si>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</si>
  <si>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</si>
  <si>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</si>
  <si>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</si>
  <si>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</si>
  <si>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</si>
  <si>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</si>
  <si>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</si>
  <si>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</si>
  <si>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</si>
  <si>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</si>
  <si>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</si>
  <si>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</si>
  <si>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</si>
  <si>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</si>
  <si>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</si>
  <si>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</si>
  <si>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</si>
  <si>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</si>
  <si>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</si>
  <si>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</si>
  <si>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</si>
  <si>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</si>
  <si>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</si>
  <si>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</si>
  <si>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</si>
  <si>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</si>
  <si>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</si>
  <si>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</si>
  <si>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</si>
  <si>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</si>
  <si>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</si>
  <si>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</si>
  <si>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</si>
  <si>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</si>
  <si>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</si>
  <si>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</si>
  <si>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</si>
  <si>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</si>
  <si>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</si>
  <si>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</si>
  <si>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</si>
  <si>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</si>
  <si>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</si>
  <si>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</si>
  <si>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</si>
  <si>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</si>
  <si>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</si>
  <si>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</si>
  <si>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</si>
  <si>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</si>
  <si>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</si>
  <si>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</si>
  <si>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</si>
  <si>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</si>
  <si>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</si>
  <si>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</si>
  <si>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</si>
  <si>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</si>
  <si>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</si>
  <si>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</si>
  <si>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</si>
  <si>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</si>
  <si>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</si>
  <si>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</si>
  <si>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</si>
  <si>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</si>
  <si>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</si>
  <si>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</si>
  <si>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</si>
  <si>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</si>
  <si>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</si>
  <si>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</si>
  <si>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</si>
  <si>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</si>
  <si>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</si>
  <si>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</si>
  <si>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</si>
  <si>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</si>
  <si>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</si>
  <si>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</si>
  <si>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</si>
  <si>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</si>
  <si>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</si>
  <si>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</si>
  <si>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</si>
  <si>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</si>
  <si>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</si>
  <si>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</si>
  <si>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</si>
  <si>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</si>
  <si>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</si>
  <si>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</si>
  <si>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</si>
  <si>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</si>
  <si>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</si>
  <si>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</si>
  <si>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</si>
  <si>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</si>
  <si>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</si>
  <si>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</si>
  <si>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</si>
  <si>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</si>
  <si>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</si>
  <si>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</si>
  <si>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</si>
  <si>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</si>
  <si>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</si>
  <si>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</si>
  <si>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</si>
  <si>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</si>
  <si>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</si>
  <si>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</si>
  <si>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</si>
  <si>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</si>
  <si>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</si>
  <si>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</si>
  <si>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</si>
  <si>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</si>
  <si>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</si>
  <si>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</si>
  <si>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</si>
  <si>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</si>
  <si>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</si>
  <si>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</si>
  <si>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</si>
  <si>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</si>
  <si>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</si>
  <si>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</si>
  <si>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</si>
  <si>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</si>
  <si>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</si>
  <si>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</si>
  <si>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</si>
  <si>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</si>
  <si>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</si>
  <si>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</si>
  <si>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</si>
  <si>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</si>
  <si>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</si>
  <si>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</si>
  <si>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</si>
  <si>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</si>
  <si>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</si>
  <si>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</si>
  <si>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</si>
  <si>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</si>
  <si>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</si>
  <si>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</si>
  <si>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</si>
  <si>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</si>
  <si>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</si>
  <si>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</si>
  <si>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</si>
  <si>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</si>
  <si>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</si>
  <si>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</si>
  <si>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</si>
  <si>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</si>
  <si>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</si>
  <si>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</si>
  <si>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</si>
  <si>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</si>
  <si>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</si>
  <si>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</si>
  <si>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</si>
  <si>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</si>
  <si>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</si>
  <si>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</si>
  <si>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</si>
  <si>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</si>
  <si>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</si>
  <si>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</si>
  <si>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</si>
  <si>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</si>
  <si>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</si>
  <si>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</si>
  <si>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</si>
  <si>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</si>
  <si>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</si>
  <si>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</si>
  <si>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</si>
  <si>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</si>
  <si>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</si>
  <si>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</si>
  <si>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</si>
  <si>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</si>
  <si>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</si>
  <si>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</si>
  <si>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</si>
  <si>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</si>
  <si>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</si>
  <si>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</si>
  <si>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</si>
  <si>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</si>
  <si>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</si>
  <si>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</si>
  <si>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</si>
  <si>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</si>
  <si>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</si>
  <si>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</si>
  <si>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</si>
  <si>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</si>
  <si>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</si>
  <si>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</si>
  <si>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</si>
  <si>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</si>
  <si>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</si>
  <si>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</si>
  <si>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</si>
  <si>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</si>
  <si>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</si>
  <si>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</si>
  <si>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</si>
  <si>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</si>
  <si>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</si>
  <si>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</si>
  <si>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</si>
  <si>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</si>
  <si>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</si>
  <si>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</si>
  <si>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</si>
  <si>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</si>
  <si>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</si>
  <si>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</si>
  <si>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</si>
  <si>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</si>
  <si>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</si>
  <si>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</si>
  <si>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</si>
  <si>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</si>
  <si>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</si>
  <si>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</si>
  <si>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</si>
  <si>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</si>
  <si>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</si>
  <si>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</si>
  <si>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</si>
  <si>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</si>
  <si>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</si>
  <si>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</si>
  <si>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</si>
  <si>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</si>
  <si>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</si>
  <si>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</si>
  <si>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</si>
  <si>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</si>
  <si>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</si>
  <si>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</si>
  <si>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</si>
  <si>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</si>
  <si>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</si>
  <si>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</si>
  <si>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</si>
  <si>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</si>
  <si>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</si>
  <si>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</si>
  <si>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</si>
  <si>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</si>
  <si>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</si>
  <si>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</si>
  <si>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</si>
  <si>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</si>
  <si>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</si>
  <si>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</si>
  <si>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</si>
  <si>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</si>
  <si>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</si>
  <si>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</si>
  <si>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</si>
  <si>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</si>
  <si>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</si>
  <si>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</si>
  <si>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</si>
  <si>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</si>
  <si>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</si>
  <si>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</si>
  <si>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</si>
  <si>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</si>
  <si>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</si>
  <si>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</si>
  <si>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</si>
  <si>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</si>
  <si>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</si>
  <si>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</si>
  <si>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</si>
  <si>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</si>
  <si>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</si>
  <si>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</si>
  <si>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</si>
  <si>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</si>
  <si>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</si>
  <si>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</si>
  <si>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</si>
  <si>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</si>
  <si>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</si>
  <si>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</si>
  <si>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</si>
  <si>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</si>
  <si>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</si>
  <si>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</si>
  <si>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</si>
  <si>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</si>
  <si>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</si>
  <si>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</si>
  <si>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</si>
  <si>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</si>
  <si>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</si>
  <si>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</si>
  <si>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</si>
  <si>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</si>
  <si>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</si>
  <si>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</si>
  <si>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</si>
  <si>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</si>
  <si>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</si>
  <si>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</si>
  <si>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</si>
  <si>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</si>
  <si>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</si>
  <si>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</si>
  <si>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</si>
  <si>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</si>
  <si>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</si>
  <si>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</si>
  <si>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</si>
  <si>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</si>
  <si>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</si>
  <si>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</si>
  <si>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</si>
  <si>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</si>
  <si>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</si>
  <si>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</si>
  <si>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</si>
  <si>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</si>
  <si>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</si>
  <si>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</si>
  <si>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</si>
  <si>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</si>
  <si>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</si>
  <si>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</si>
  <si>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</si>
  <si>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</si>
  <si>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</si>
  <si>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</si>
  <si>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</si>
  <si>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</si>
  <si>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</si>
  <si>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</si>
  <si>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</si>
  <si>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</si>
  <si>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</si>
  <si>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</si>
  <si>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</si>
  <si>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</si>
  <si>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</si>
  <si>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</si>
  <si>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</si>
  <si>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</si>
  <si>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</si>
  <si>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</si>
  <si>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</si>
  <si>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</si>
  <si>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</si>
  <si>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</si>
  <si>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</si>
  <si>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</si>
  <si>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</si>
  <si>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</si>
  <si>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</si>
  <si>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</si>
  <si>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</si>
  <si>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</si>
  <si>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</si>
  <si>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</si>
  <si>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</si>
  <si>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</si>
  <si>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</si>
  <si>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</si>
  <si>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</si>
  <si>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</si>
  <si>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</si>
  <si>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</si>
  <si>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</si>
  <si>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</si>
  <si>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</si>
  <si>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</si>
  <si>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</si>
  <si>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</si>
  <si>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</si>
  <si>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</si>
  <si>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</si>
  <si>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</si>
  <si>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</si>
  <si>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</si>
  <si>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</si>
  <si>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</si>
  <si>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</si>
  <si>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</si>
  <si>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</si>
  <si>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</si>
  <si>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</si>
  <si>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</si>
  <si>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</si>
  <si>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</si>
  <si>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</si>
  <si>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</si>
  <si>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</si>
  <si>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</si>
  <si>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</si>
  <si>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</si>
  <si>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</si>
  <si>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</si>
  <si>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</si>
  <si>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</si>
  <si>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</si>
  <si>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</si>
  <si>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</si>
  <si>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</si>
  <si>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</si>
  <si>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</si>
  <si>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</si>
  <si>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</si>
  <si>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</si>
  <si>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</si>
  <si>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</si>
  <si>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</si>
  <si>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</si>
  <si>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</si>
  <si>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</si>
  <si>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</si>
  <si>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</si>
  <si>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</si>
  <si>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</si>
  <si>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</si>
  <si>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</si>
  <si>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</si>
  <si>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</si>
  <si>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</si>
  <si>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</si>
  <si>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</si>
  <si>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</si>
  <si>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</si>
  <si>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</si>
  <si>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</si>
  <si>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</si>
  <si>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</si>
  <si>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</si>
  <si>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</si>
  <si>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</si>
  <si>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</si>
  <si>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</si>
  <si>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</si>
  <si>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</si>
  <si>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</si>
  <si>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</si>
  <si>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</si>
  <si>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</si>
  <si>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</si>
  <si>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</si>
  <si>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</si>
  <si>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</si>
  <si>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</si>
  <si>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</si>
  <si>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</si>
  <si>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</si>
  <si>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</si>
  <si>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</si>
  <si>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</si>
  <si>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</si>
  <si>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</si>
  <si>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</si>
  <si>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</si>
  <si>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</si>
  <si>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</si>
  <si>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</si>
  <si>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</si>
  <si>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</si>
  <si>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</si>
  <si>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</si>
  <si>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</si>
  <si>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</si>
  <si>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</si>
  <si>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</si>
  <si>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</si>
  <si>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</si>
  <si>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</si>
  <si>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</si>
  <si>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</si>
  <si>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</si>
  <si>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</si>
  <si>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</si>
  <si>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</si>
  <si>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</si>
  <si>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</si>
  <si>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</si>
  <si>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</si>
  <si>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</si>
  <si>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</si>
  <si>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</si>
  <si>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</si>
  <si>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</si>
  <si>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</si>
  <si>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</si>
  <si>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</si>
  <si>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</si>
  <si>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</si>
  <si>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</si>
  <si>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</si>
  <si>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</si>
  <si>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</si>
  <si>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</si>
  <si>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</si>
  <si>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</si>
  <si>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</si>
  <si>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</si>
  <si>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</si>
  <si>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</si>
  <si>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</si>
  <si>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</si>
  <si>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</si>
  <si>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</si>
  <si>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</si>
  <si>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</si>
  <si>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</si>
  <si>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</si>
  <si>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</si>
  <si>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</si>
  <si>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</si>
  <si>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</si>
  <si>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</si>
  <si>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</si>
  <si>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</si>
  <si>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</si>
  <si>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</si>
  <si>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</si>
  <si>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</si>
  <si>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</si>
  <si>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</si>
  <si>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</si>
  <si>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</si>
  <si>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</si>
  <si>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</si>
  <si>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</si>
  <si>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</si>
  <si>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</si>
  <si>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</si>
  <si>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</si>
  <si>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</si>
  <si>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</si>
  <si>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</si>
  <si>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</si>
  <si>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</si>
  <si>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</si>
  <si>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</si>
  <si>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</si>
  <si>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</si>
  <si>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</si>
  <si>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</si>
  <si>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</si>
  <si>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</si>
  <si>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</si>
  <si>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</si>
  <si>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</si>
  <si>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</si>
  <si>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</si>
  <si>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</si>
  <si>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</si>
  <si>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</si>
  <si>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</si>
  <si>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</si>
  <si>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</si>
  <si>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</si>
  <si>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</si>
  <si>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</si>
  <si>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</si>
  <si>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</si>
  <si>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</si>
  <si>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</si>
  <si>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</si>
  <si>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</si>
  <si>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</si>
  <si>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</si>
  <si>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</si>
  <si>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</si>
  <si>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</si>
  <si>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</si>
  <si>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</si>
  <si>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</si>
  <si>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</si>
  <si>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</si>
  <si>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</si>
  <si>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</si>
  <si>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</si>
  <si>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</si>
  <si>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</si>
  <si>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</si>
  <si>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</si>
  <si>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</si>
  <si>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</si>
  <si>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</si>
  <si>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</si>
  <si>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</si>
  <si>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</si>
  <si>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</si>
  <si>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</si>
  <si>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</si>
  <si>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</si>
  <si>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</si>
  <si>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</si>
  <si>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</si>
  <si>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</si>
  <si>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</si>
  <si>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</si>
  <si>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</si>
  <si>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</si>
  <si>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</si>
  <si>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</si>
  <si>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</si>
  <si>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</si>
  <si>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</si>
  <si>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</si>
  <si>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</si>
  <si>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</si>
  <si>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</si>
  <si>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</si>
  <si>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</si>
  <si>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</si>
  <si>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</si>
  <si>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</si>
  <si>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</si>
  <si>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</si>
  <si>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</si>
  <si>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</si>
  <si>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</si>
  <si>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</si>
  <si>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</si>
  <si>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</si>
  <si>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</si>
  <si>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</si>
  <si>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</si>
  <si>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</si>
  <si>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</si>
  <si>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</si>
  <si>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</si>
  <si>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</si>
  <si>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</si>
  <si>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</si>
  <si>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</si>
  <si>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</si>
  <si>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</si>
  <si>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</si>
  <si>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</si>
  <si>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</si>
  <si>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</si>
  <si>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</si>
  <si>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</si>
  <si>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</si>
  <si>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</si>
  <si>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</si>
  <si>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</si>
  <si>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</si>
  <si>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</si>
  <si>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</si>
  <si>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</si>
  <si>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</si>
  <si>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</si>
  <si>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</si>
  <si>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</si>
  <si>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</si>
  <si>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</si>
  <si>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</si>
  <si>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</si>
  <si>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</si>
  <si>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</si>
  <si>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</si>
  <si>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</si>
  <si>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</si>
  <si>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</si>
  <si>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</si>
  <si>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</si>
  <si>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</si>
  <si>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</si>
  <si>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</si>
  <si>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</si>
  <si>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</si>
  <si>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</si>
  <si>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</si>
  <si>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</si>
  <si>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</si>
  <si>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</si>
  <si>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</si>
  <si>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</si>
  <si>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</si>
  <si>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</si>
  <si>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</si>
  <si>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</si>
  <si>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</si>
  <si>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</si>
  <si>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</si>
  <si>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</si>
  <si>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</si>
  <si>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</si>
  <si>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</si>
  <si>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</si>
  <si>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</si>
  <si>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</si>
  <si>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</si>
  <si>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</si>
  <si>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</si>
  <si>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</si>
  <si>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</si>
  <si>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</si>
  <si>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</si>
  <si>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</si>
  <si>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</si>
  <si>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</si>
  <si>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</si>
  <si>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</si>
  <si>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</si>
  <si>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</si>
  <si>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</si>
  <si>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</si>
  <si>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</si>
  <si>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</si>
  <si>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</si>
  <si>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</si>
  <si>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</si>
  <si>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</si>
  <si>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</si>
  <si>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</si>
  <si>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</si>
  <si>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</si>
  <si>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</si>
  <si>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</si>
  <si>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</si>
  <si>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</si>
  <si>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</si>
  <si>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</si>
  <si>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</si>
  <si>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</si>
  <si>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</si>
  <si>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</si>
  <si>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</si>
  <si>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</si>
  <si>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</si>
  <si>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</si>
  <si>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</si>
  <si>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</si>
  <si>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</si>
  <si>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</si>
  <si>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</si>
  <si>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</si>
  <si>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</si>
  <si>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</si>
  <si>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</si>
  <si>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</si>
  <si>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</si>
  <si>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</si>
  <si>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</si>
  <si>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</si>
  <si>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</si>
  <si>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</si>
  <si>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</si>
  <si>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</si>
  <si>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</si>
  <si>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</si>
  <si>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</si>
  <si>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</si>
  <si>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</si>
  <si>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</si>
  <si>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</si>
  <si>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</si>
  <si>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</si>
  <si>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</si>
  <si>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</si>
  <si>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</si>
  <si>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</si>
  <si>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</si>
  <si>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</si>
  <si>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</si>
  <si>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</si>
  <si>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</si>
  <si>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</si>
  <si>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</si>
  <si>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</si>
  <si>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</si>
  <si>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</si>
  <si>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</si>
  <si>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</si>
  <si>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</si>
  <si>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</si>
  <si>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</si>
  <si>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</si>
  <si>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</si>
  <si>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</si>
  <si>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</si>
  <si>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</si>
  <si>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</si>
  <si>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</si>
  <si>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</si>
  <si>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</si>
  <si>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</si>
  <si>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</si>
  <si>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</si>
  <si>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</si>
  <si>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</si>
  <si>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</si>
  <si>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</si>
  <si>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</si>
  <si>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</si>
  <si>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</si>
  <si>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</si>
  <si>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</si>
  <si>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</si>
  <si>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</si>
  <si>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</si>
  <si>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</si>
  <si>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</si>
  <si>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</si>
  <si>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</si>
  <si>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</si>
  <si>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</si>
  <si>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</si>
  <si>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</si>
  <si>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</si>
  <si>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</si>
  <si>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</si>
  <si>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</si>
  <si>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</si>
  <si>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</si>
  <si>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</si>
  <si>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</si>
  <si>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</si>
  <si>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</si>
  <si>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</si>
  <si>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</si>
  <si>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</si>
  <si>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</si>
  <si>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</si>
  <si>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</si>
  <si>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</si>
  <si>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</si>
  <si>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</si>
  <si>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</si>
  <si>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</si>
  <si>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</si>
  <si>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</si>
  <si>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</si>
  <si>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</si>
  <si>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</si>
  <si>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</si>
  <si>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</si>
  <si>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</si>
  <si>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</si>
  <si>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</si>
  <si>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</si>
  <si>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</si>
  <si>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</si>
  <si>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</si>
  <si>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</si>
  <si>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</si>
  <si>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</si>
  <si>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</si>
  <si>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</si>
  <si>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</si>
  <si>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</si>
  <si>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</si>
  <si>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</si>
  <si>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</si>
  <si>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</si>
  <si>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</si>
  <si>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</si>
  <si>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</si>
  <si>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</si>
  <si>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</si>
  <si>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</si>
  <si>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</si>
  <si>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</si>
  <si>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</si>
  <si>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</si>
  <si>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</si>
  <si>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</si>
  <si>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</si>
  <si>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</si>
  <si>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</si>
  <si>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</si>
  <si>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</si>
  <si>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</si>
  <si>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</si>
  <si>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</si>
  <si>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</si>
  <si>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</si>
  <si>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</si>
  <si>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</si>
  <si>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</si>
  <si>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</si>
  <si>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</si>
  <si>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</si>
  <si>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</si>
  <si>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</si>
  <si>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</si>
  <si>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</si>
  <si>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</si>
  <si>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</si>
  <si>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</si>
  <si>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</si>
  <si>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</si>
  <si>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</si>
  <si>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</si>
  <si>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</si>
  <si>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</si>
  <si>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</si>
  <si>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</si>
  <si>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</si>
  <si>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</si>
  <si>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</si>
  <si>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</si>
  <si>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</si>
  <si>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</si>
  <si>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</si>
  <si>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</si>
  <si>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</si>
  <si>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</si>
  <si>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</si>
  <si>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</si>
  <si>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</si>
  <si>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</si>
  <si>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</si>
  <si>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</si>
  <si>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</si>
  <si>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</si>
  <si>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</si>
  <si>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</si>
  <si>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</si>
  <si>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</si>
  <si>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</si>
  <si>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</si>
  <si>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</si>
  <si>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</si>
  <si>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</si>
  <si>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</si>
  <si>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</si>
  <si>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</si>
  <si>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</si>
  <si>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</si>
  <si>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</si>
  <si>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</si>
  <si>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</si>
  <si>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</si>
  <si>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</si>
  <si>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</si>
  <si>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</si>
  <si>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</si>
  <si>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</si>
  <si>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</si>
  <si>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</si>
  <si>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</si>
  <si>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</si>
  <si>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</si>
  <si>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</si>
  <si>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</si>
  <si>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</si>
  <si>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</si>
  <si>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</si>
  <si>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</si>
  <si>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</si>
  <si>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</si>
  <si>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</si>
  <si>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</si>
  <si>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</si>
  <si>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</si>
  <si>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</si>
  <si>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</si>
  <si>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</si>
  <si>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</si>
  <si>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</si>
  <si>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</si>
  <si>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</si>
  <si>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</si>
  <si>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</si>
  <si>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</si>
  <si>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</si>
  <si>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</si>
  <si>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</si>
  <si>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</si>
  <si>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</si>
  <si>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</si>
  <si>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</si>
  <si>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</si>
  <si>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</si>
  <si>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</si>
  <si>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</si>
  <si>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</si>
  <si>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</si>
  <si>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</si>
  <si>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</si>
  <si>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</si>
  <si>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</si>
  <si>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</si>
  <si>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</si>
  <si>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</si>
  <si>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</si>
  <si>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</si>
  <si>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</si>
  <si>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</si>
  <si>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</si>
  <si>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</si>
  <si>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</si>
  <si>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</si>
  <si>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</si>
  <si>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</si>
  <si>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</si>
  <si>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</si>
  <si>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</si>
  <si>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</si>
  <si>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</si>
  <si>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</si>
  <si>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</si>
  <si>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</si>
  <si>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</si>
  <si>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</si>
  <si>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</si>
  <si>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</si>
  <si>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</si>
  <si>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</si>
  <si>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</si>
  <si>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</si>
  <si>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</si>
  <si>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</si>
  <si>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</si>
  <si>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</si>
  <si>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</si>
  <si>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</si>
  <si>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</si>
  <si>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</si>
  <si>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</si>
  <si>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</si>
  <si>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</si>
  <si>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</si>
  <si>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</si>
  <si>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</si>
  <si>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</si>
  <si>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</si>
  <si>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</si>
  <si>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</si>
  <si>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</si>
  <si>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</si>
  <si>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</si>
  <si>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</si>
  <si>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</si>
  <si>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</si>
  <si>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</si>
  <si>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</si>
  <si>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</si>
  <si>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</si>
  <si>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</si>
  <si>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</si>
  <si>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</si>
  <si>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</si>
  <si>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</si>
  <si>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</si>
  <si>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</si>
  <si>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</si>
  <si>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</si>
  <si>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</si>
  <si>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</si>
  <si>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</si>
  <si>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</si>
  <si>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</si>
  <si>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</si>
  <si>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</si>
  <si>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</si>
  <si>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</si>
  <si>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</si>
  <si>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</si>
  <si>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</si>
  <si>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</si>
  <si>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</si>
  <si>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</si>
  <si>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</si>
  <si>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</si>
  <si>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</si>
  <si>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</si>
  <si>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</si>
  <si>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</si>
  <si>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</si>
  <si>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</si>
  <si>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</si>
  <si>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</si>
  <si>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</si>
  <si>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</si>
  <si>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</si>
  <si>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</si>
  <si>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</si>
  <si>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</si>
  <si>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</si>
  <si>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</si>
  <si>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</si>
  <si>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</si>
  <si>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</si>
  <si>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</si>
  <si>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</si>
  <si>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</si>
  <si>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</si>
  <si>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</si>
  <si>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</si>
  <si>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</si>
  <si>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</si>
  <si>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</si>
  <si>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</si>
  <si>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</si>
  <si>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</si>
  <si>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</si>
  <si>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</si>
  <si>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</si>
  <si>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</si>
  <si>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</si>
  <si>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</si>
  <si>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</si>
  <si>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</si>
  <si>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</si>
  <si>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</si>
  <si>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</si>
  <si>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</si>
  <si>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</si>
  <si>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</si>
  <si>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</si>
  <si>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</si>
  <si>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</si>
  <si>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</si>
  <si>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</si>
  <si>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</si>
  <si>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</si>
  <si>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</si>
  <si>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</si>
  <si>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</si>
  <si>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</si>
  <si>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</si>
  <si>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</si>
  <si>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</si>
  <si>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</si>
  <si>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</si>
  <si>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</si>
  <si>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</si>
  <si>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</si>
  <si>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</si>
  <si>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</si>
  <si>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</si>
  <si>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</si>
  <si>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</si>
  <si>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</si>
  <si>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</si>
  <si>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</si>
  <si>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</si>
  <si>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</si>
  <si>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</si>
  <si>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</si>
  <si>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</si>
  <si>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</si>
  <si>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</si>
  <si>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</si>
  <si>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</si>
  <si>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</si>
  <si>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</si>
  <si>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</si>
  <si>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</si>
  <si>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</si>
  <si>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</si>
  <si>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</si>
  <si>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</si>
  <si>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</si>
  <si>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</si>
  <si>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</si>
  <si>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</si>
  <si>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</si>
  <si>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</si>
  <si>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</si>
  <si>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</si>
  <si>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</si>
  <si>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</si>
  <si>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</si>
  <si>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</si>
  <si>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</si>
  <si>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</si>
  <si>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</si>
  <si>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</si>
  <si>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</si>
  <si>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</si>
  <si>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</si>
  <si>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</si>
  <si>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</si>
  <si>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</si>
  <si>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</si>
  <si>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</si>
  <si>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</si>
  <si>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</si>
  <si>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</si>
  <si>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</si>
  <si>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</si>
  <si>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</si>
  <si>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</si>
  <si>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</si>
  <si>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</si>
  <si>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</si>
  <si>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</si>
  <si>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</si>
  <si>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</si>
  <si>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</si>
  <si>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</si>
  <si>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</si>
  <si>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</si>
  <si>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</si>
  <si>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</si>
  <si>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</si>
  <si>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</si>
  <si>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</si>
  <si>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</si>
  <si>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</si>
  <si>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</si>
  <si>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</si>
  <si>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</si>
  <si>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</si>
  <si>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</si>
  <si>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</si>
  <si>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</si>
  <si>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</si>
  <si>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</si>
  <si>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</si>
  <si>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</si>
  <si>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</si>
  <si>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</si>
  <si>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</si>
  <si>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</si>
  <si>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</si>
  <si>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</si>
  <si>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</si>
  <si>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</si>
  <si>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</si>
  <si>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</si>
  <si>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</si>
  <si>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</si>
  <si>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</si>
  <si>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</si>
  <si>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</si>
  <si>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</si>
  <si>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</si>
  <si>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</si>
  <si>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</si>
  <si>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</si>
  <si>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</si>
  <si>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</si>
  <si>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</si>
  <si>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</si>
  <si>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</si>
  <si>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</si>
  <si>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</si>
  <si>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</si>
  <si>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</si>
  <si>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</si>
  <si>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</si>
  <si>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</si>
  <si>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</si>
  <si>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</si>
  <si>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</si>
  <si>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</si>
  <si>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</si>
  <si>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</si>
  <si>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</si>
  <si>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</si>
  <si>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</si>
  <si>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</si>
  <si>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</si>
  <si>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</si>
  <si>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</si>
  <si>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</si>
  <si>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</si>
  <si>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</si>
  <si>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</si>
  <si>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</si>
  <si>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</si>
  <si>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</si>
  <si>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</si>
  <si>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</si>
  <si>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</si>
  <si>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</si>
  <si>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</si>
  <si>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</si>
  <si>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</si>
  <si>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</si>
  <si>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</si>
  <si>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</si>
  <si>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</si>
  <si>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</si>
  <si>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</si>
  <si>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</si>
  <si>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</si>
  <si>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</si>
  <si>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</si>
  <si>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</si>
  <si>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</si>
  <si>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</si>
  <si>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</si>
  <si>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</si>
  <si>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</si>
  <si>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</si>
  <si>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</si>
  <si>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</si>
  <si>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</si>
  <si>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</si>
  <si>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</si>
  <si>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</si>
  <si>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</si>
  <si>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</si>
  <si>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</si>
  <si>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</si>
  <si>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</si>
  <si>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</si>
  <si>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</si>
  <si>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</si>
  <si>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</si>
  <si>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</si>
  <si>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</si>
  <si>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</si>
  <si>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</si>
  <si>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</si>
  <si>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</si>
  <si>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</si>
  <si>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</si>
  <si>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</si>
  <si>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</si>
  <si>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</si>
  <si>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</si>
  <si>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</si>
  <si>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</si>
  <si>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</si>
  <si>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</si>
  <si>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</si>
  <si>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</si>
  <si>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</si>
  <si>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</si>
  <si>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</si>
  <si>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</si>
  <si>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</si>
  <si>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</si>
  <si>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</si>
  <si>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</si>
  <si>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</si>
  <si>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</si>
  <si>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</si>
  <si>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</si>
  <si>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</si>
  <si>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</si>
  <si>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</si>
  <si>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</si>
  <si>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</si>
  <si>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</si>
  <si>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</si>
  <si>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</si>
  <si>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</si>
  <si>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</si>
  <si>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</si>
  <si>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</si>
  <si>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</si>
  <si>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</si>
  <si>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</si>
  <si>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</si>
  <si>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</si>
  <si>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</si>
  <si>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</si>
  <si>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</si>
  <si>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</si>
  <si>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</si>
  <si>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</si>
  <si>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</si>
  <si>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</si>
  <si>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</si>
  <si>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</si>
  <si>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</si>
  <si>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</si>
  <si>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</si>
  <si>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</si>
  <si>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</si>
  <si>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</si>
  <si>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</si>
  <si>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</si>
  <si>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</si>
  <si>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</si>
  <si>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</si>
  <si>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</si>
  <si>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</si>
  <si>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</si>
  <si>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</si>
  <si>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</si>
  <si>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</si>
  <si>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</si>
  <si>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</si>
  <si>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</si>
  <si>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</si>
  <si>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</si>
  <si>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</si>
  <si>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</si>
  <si>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</si>
  <si>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</si>
  <si>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</si>
  <si>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</si>
  <si>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</si>
  <si>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</si>
  <si>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</si>
  <si>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</si>
  <si>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</si>
  <si>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</si>
  <si>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</si>
  <si>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</si>
  <si>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</si>
  <si>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</si>
  <si>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</si>
  <si>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</si>
  <si>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</si>
  <si>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</si>
  <si>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</si>
  <si>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</si>
  <si>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</si>
  <si>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</si>
  <si>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</si>
  <si>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</si>
  <si>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</si>
  <si>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</si>
  <si>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</si>
  <si>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</si>
  <si>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</si>
  <si>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</si>
  <si>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</si>
  <si>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</si>
  <si>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</si>
  <si>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</si>
  <si>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</si>
  <si>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</si>
  <si>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</si>
  <si>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</si>
  <si>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</si>
  <si>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</si>
  <si>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</si>
  <si>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</si>
  <si>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</si>
  <si>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</si>
  <si>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</si>
  <si>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</si>
  <si>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</si>
  <si>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</si>
  <si>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</si>
  <si>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</si>
  <si>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</si>
  <si>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</si>
  <si>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</si>
  <si>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</si>
  <si>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</si>
  <si>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</si>
  <si>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</si>
  <si>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</si>
  <si>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</si>
  <si>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</si>
  <si>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</si>
  <si>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</si>
  <si>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</si>
  <si>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</si>
  <si>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</si>
  <si>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</si>
  <si>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</si>
  <si>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</si>
  <si>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</si>
  <si>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</si>
  <si>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</si>
  <si>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</si>
  <si>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</si>
  <si>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</si>
  <si>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</si>
  <si>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</si>
  <si>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</si>
  <si>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</si>
  <si>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</si>
  <si>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</si>
  <si>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</si>
  <si>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</si>
  <si>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</si>
  <si>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</si>
  <si>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</si>
  <si>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</si>
  <si>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</si>
  <si>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</si>
  <si>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</si>
  <si>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</si>
  <si>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</si>
  <si>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</si>
  <si>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</si>
  <si>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</si>
  <si>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</si>
  <si>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</si>
  <si>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</si>
  <si>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</si>
  <si>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</si>
  <si>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</si>
  <si>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</si>
  <si>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</si>
  <si>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</si>
  <si>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</si>
  <si>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</si>
  <si>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</si>
  <si>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</si>
  <si>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</si>
  <si>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</si>
  <si>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</si>
  <si>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</si>
  <si>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</si>
  <si>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</si>
  <si>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</si>
  <si>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</si>
  <si>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</si>
  <si>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</si>
  <si>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</si>
  <si>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</si>
  <si>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</si>
  <si>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</si>
  <si>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</si>
  <si>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</si>
  <si>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</si>
  <si>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</si>
  <si>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</si>
  <si>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</si>
  <si>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</si>
  <si>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</si>
  <si>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</si>
  <si>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</si>
  <si>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</si>
  <si>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</si>
  <si>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</si>
  <si>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</si>
  <si>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</si>
  <si>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</si>
  <si>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</si>
  <si>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</si>
  <si>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</si>
  <si>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</si>
  <si>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</si>
  <si>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</si>
  <si>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</si>
  <si>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</si>
  <si>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</si>
  <si>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</si>
  <si>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</si>
  <si>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</si>
  <si>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</si>
  <si>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</si>
  <si>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</si>
  <si>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</si>
  <si>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</si>
  <si>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</si>
  <si>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</si>
  <si>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</si>
  <si>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</si>
  <si>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</si>
  <si>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</si>
  <si>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</si>
  <si>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</si>
  <si>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</si>
  <si>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</si>
  <si>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</si>
  <si>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</si>
  <si>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</si>
  <si>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</si>
  <si>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</si>
  <si>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</si>
  <si>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</si>
  <si>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</si>
  <si>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</si>
  <si>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</si>
  <si>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</si>
  <si>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</si>
  <si>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</si>
  <si>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</si>
  <si>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</si>
  <si>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</si>
  <si>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</si>
  <si>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</si>
  <si>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</si>
  <si>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</si>
  <si>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</si>
  <si>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</si>
  <si>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</si>
  <si>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</si>
  <si>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</si>
  <si>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</si>
  <si>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</si>
  <si>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</si>
  <si>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</si>
  <si>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</si>
  <si>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</si>
  <si>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</si>
  <si>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</si>
  <si>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</si>
  <si>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</si>
  <si>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</si>
  <si>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</si>
  <si>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</si>
  <si>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</si>
  <si>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</si>
  <si>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</si>
  <si>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</si>
  <si>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</si>
  <si>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</si>
  <si>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</si>
  <si>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</si>
  <si>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</si>
  <si>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</si>
  <si>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</si>
  <si>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</si>
  <si>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</si>
  <si>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</si>
  <si>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</si>
  <si>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</si>
  <si>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</si>
  <si>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</si>
  <si>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</si>
  <si>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</si>
  <si>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</si>
  <si>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</si>
  <si>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</si>
  <si>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</si>
  <si>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</si>
  <si>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</si>
  <si>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</si>
  <si>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</si>
  <si>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</si>
  <si>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</si>
  <si>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</si>
  <si>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</si>
  <si>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</si>
  <si>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</si>
  <si>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</si>
  <si>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</si>
  <si>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</si>
  <si>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</si>
  <si>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</si>
  <si>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</si>
  <si>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</si>
  <si>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</si>
  <si>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</si>
  <si>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</si>
  <si>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</si>
  <si>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</si>
  <si>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</si>
  <si>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</si>
  <si>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</si>
  <si>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</si>
  <si>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</si>
  <si>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</si>
  <si>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</si>
  <si>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</si>
  <si>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</si>
  <si>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</si>
  <si>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</si>
  <si>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</si>
  <si>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</si>
  <si>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</si>
  <si>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</si>
  <si>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</si>
  <si>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</si>
  <si>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</si>
  <si>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</si>
  <si>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</si>
  <si>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</si>
  <si>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</si>
  <si>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</si>
  <si>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</si>
  <si>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</si>
  <si>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</si>
  <si>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</si>
  <si>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</si>
  <si>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</si>
  <si>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</si>
  <si>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</si>
  <si>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</si>
  <si>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</si>
  <si>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</si>
  <si>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</si>
  <si>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</si>
  <si>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</si>
  <si>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</si>
  <si>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</si>
  <si>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</si>
  <si>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</si>
  <si>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</si>
  <si>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</si>
  <si>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</si>
  <si>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</si>
  <si>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</si>
  <si>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</si>
  <si>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</si>
  <si>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</si>
  <si>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</si>
  <si>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</si>
  <si>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</si>
  <si>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</si>
  <si>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</si>
  <si>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</si>
  <si>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</si>
  <si>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</si>
  <si>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</si>
  <si>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</si>
  <si>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</si>
  <si>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</si>
  <si>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</si>
  <si>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</si>
  <si>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</si>
  <si>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</si>
  <si>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</si>
  <si>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</si>
  <si>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</si>
  <si>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</si>
  <si>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</si>
  <si>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</si>
  <si>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</si>
  <si>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</si>
  <si>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</si>
  <si>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</si>
  <si>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</si>
  <si>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</si>
  <si>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</si>
  <si>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</si>
  <si>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</si>
  <si>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</si>
  <si>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</si>
  <si>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</si>
  <si>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</si>
  <si>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</si>
  <si>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</si>
  <si>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</si>
  <si>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</si>
  <si>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</si>
  <si>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</si>
  <si>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</si>
  <si>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</si>
  <si>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</si>
  <si>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</si>
  <si>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</si>
  <si>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</si>
  <si>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</si>
  <si>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</si>
  <si>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</si>
  <si>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</si>
  <si>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</si>
  <si>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</si>
  <si>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</si>
  <si>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</si>
  <si>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</si>
  <si>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</si>
  <si>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</si>
  <si>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</si>
  <si>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</si>
  <si>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</si>
  <si>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</si>
  <si>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</si>
  <si>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</si>
  <si>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</si>
  <si>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</si>
  <si>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</si>
  <si>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</si>
  <si>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</si>
  <si>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</si>
  <si>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</si>
  <si>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</si>
  <si>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</si>
  <si>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</si>
  <si>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</si>
  <si>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</si>
  <si>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</si>
  <si>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</si>
  <si>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</si>
  <si>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</si>
  <si>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</si>
  <si>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</si>
  <si>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</si>
  <si>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</si>
  <si>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</si>
  <si>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</si>
  <si>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</si>
  <si>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</si>
  <si>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</si>
  <si>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</si>
  <si>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</si>
  <si>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</si>
  <si>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</si>
  <si>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</si>
  <si>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</si>
  <si>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</si>
  <si>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</si>
  <si>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</si>
  <si>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</si>
  <si>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</si>
  <si>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</si>
  <si>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</si>
  <si>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</si>
  <si>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</si>
  <si>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</si>
  <si>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</si>
  <si>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</si>
  <si>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</si>
  <si>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</si>
  <si>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</si>
  <si>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</si>
  <si>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</si>
  <si>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</si>
  <si>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</si>
  <si>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</si>
  <si>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</si>
  <si>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</si>
  <si>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</si>
  <si>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</si>
  <si>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</si>
  <si>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</si>
  <si>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</si>
  <si>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</si>
  <si>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</si>
  <si>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</si>
  <si>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</si>
  <si>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</si>
  <si>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</si>
  <si>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</si>
  <si>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</si>
  <si>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</si>
  <si>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</si>
  <si>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</si>
  <si>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</si>
  <si>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</si>
  <si>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</si>
  <si>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</si>
  <si>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</si>
  <si>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</si>
  <si>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</si>
  <si>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</si>
  <si>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</si>
  <si>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</si>
  <si>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</si>
  <si>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</si>
  <si>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</si>
  <si>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</si>
  <si>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</si>
  <si>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</si>
  <si>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</si>
  <si>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</si>
  <si>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</si>
  <si>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</si>
  <si>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</si>
  <si>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</si>
  <si>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</si>
  <si>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</si>
  <si>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</si>
  <si>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</si>
  <si>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</si>
  <si>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</si>
  <si>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</si>
  <si>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</si>
  <si>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</si>
  <si>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</si>
  <si>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</si>
  <si>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</si>
  <si>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</si>
  <si>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</si>
  <si>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</si>
  <si>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</si>
  <si>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</si>
  <si>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</si>
  <si>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</si>
  <si>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</si>
  <si>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</si>
  <si>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</si>
  <si>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</si>
  <si>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</si>
  <si>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</si>
  <si>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</si>
  <si>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</si>
  <si>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</si>
  <si>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</si>
  <si>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</si>
  <si>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</si>
  <si>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</si>
  <si>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</si>
  <si>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</si>
  <si>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</si>
  <si>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</si>
  <si>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</si>
  <si>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</si>
  <si>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</si>
  <si>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</si>
  <si>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</si>
  <si>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</si>
  <si>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</si>
  <si>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</si>
  <si>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</si>
  <si>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</si>
  <si>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</si>
  <si>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</si>
  <si>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</si>
  <si>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</si>
  <si>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</si>
  <si>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</si>
  <si>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</si>
  <si>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</si>
  <si>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</si>
  <si>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</si>
  <si>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</si>
  <si>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</si>
  <si>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</si>
  <si>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</si>
  <si>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</si>
  <si>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</si>
  <si>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</si>
  <si>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</si>
  <si>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</si>
  <si>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</si>
  <si>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</si>
  <si>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</si>
  <si>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</si>
  <si>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</si>
  <si>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</si>
  <si>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</si>
  <si>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</si>
  <si>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</si>
  <si>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</si>
  <si>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</si>
  <si>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</si>
  <si>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</si>
  <si>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</si>
  <si>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</si>
  <si>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</si>
  <si>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</si>
  <si>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</si>
  <si>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</si>
  <si>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</si>
  <si>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</si>
  <si>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</si>
  <si>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</si>
  <si>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</si>
  <si>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</si>
  <si>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</si>
  <si>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</si>
  <si>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</si>
  <si>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</si>
  <si>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</si>
  <si>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</si>
  <si>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</si>
  <si>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</si>
  <si>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</si>
  <si>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</si>
  <si>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</si>
  <si>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</si>
  <si>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</si>
  <si>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</si>
  <si>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</si>
  <si>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</si>
  <si>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</si>
  <si>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</si>
  <si>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</si>
  <si>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</si>
  <si>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</si>
  <si>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</si>
  <si>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</si>
  <si>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</si>
  <si>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</si>
  <si>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</si>
  <si>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</si>
  <si>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</si>
  <si>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</si>
  <si>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</si>
  <si>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</si>
  <si>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</si>
  <si>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</si>
  <si>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</si>
  <si>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</si>
  <si>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</si>
  <si>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</si>
  <si>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</si>
  <si>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</si>
  <si>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</si>
  <si>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</si>
  <si>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</si>
  <si>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</si>
  <si>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</si>
  <si>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</si>
  <si>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</si>
  <si>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</si>
  <si>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</si>
  <si>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</si>
  <si>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</si>
  <si>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</si>
  <si>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</si>
  <si>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</si>
  <si>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</si>
  <si>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</si>
  <si>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</si>
  <si>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</si>
  <si>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</si>
  <si>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</si>
  <si>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</si>
  <si>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</si>
  <si>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</si>
  <si>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</si>
  <si>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</si>
  <si>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</si>
  <si>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</si>
  <si>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</si>
  <si>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</si>
  <si>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</si>
  <si>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</si>
  <si>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</si>
  <si>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</si>
  <si>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</si>
  <si>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</si>
  <si>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</si>
  <si>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</si>
  <si>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</si>
  <si>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</si>
  <si>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</si>
  <si>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</si>
  <si>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</si>
  <si>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</si>
  <si>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</si>
  <si>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</si>
  <si>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</si>
  <si>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</si>
  <si>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</si>
  <si>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</si>
  <si>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</si>
  <si>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</si>
  <si>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</si>
  <si>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</si>
  <si>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</si>
  <si>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</si>
  <si>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</si>
  <si>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</si>
  <si>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</si>
  <si>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</si>
  <si>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</si>
  <si>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</si>
  <si>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</si>
  <si>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</si>
  <si>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</si>
  <si>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</si>
  <si>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</si>
  <si>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</si>
  <si>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</si>
  <si>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</si>
  <si>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</si>
  <si>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</si>
  <si>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</si>
  <si>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</si>
  <si>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</si>
  <si>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</si>
  <si>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</si>
  <si>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</si>
  <si>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</si>
  <si>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</si>
  <si>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</si>
  <si>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</si>
  <si>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</si>
  <si>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</si>
  <si>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</si>
  <si>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</si>
  <si>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</si>
  <si>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</si>
  <si>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</si>
  <si>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</si>
  <si>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</si>
  <si>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</si>
  <si>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</si>
  <si>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</si>
  <si>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</si>
  <si>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</si>
  <si>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</si>
  <si>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</si>
  <si>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</si>
  <si>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</si>
  <si>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</si>
  <si>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</si>
  <si>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</si>
  <si>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</si>
  <si>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</si>
  <si>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</si>
  <si>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</si>
  <si>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</si>
  <si>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</si>
  <si>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</si>
  <si>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</si>
  <si>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</si>
  <si>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</si>
  <si>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</si>
  <si>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</si>
  <si>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</si>
  <si>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</si>
  <si>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</si>
  <si>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</si>
  <si>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</si>
  <si>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</si>
  <si>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</si>
  <si>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</si>
  <si>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</si>
  <si>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</si>
  <si>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</si>
  <si>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</si>
  <si>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</si>
  <si>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</si>
  <si>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</si>
  <si>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</si>
  <si>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</si>
  <si>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</si>
  <si>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</si>
  <si>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</si>
  <si>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</si>
  <si>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</si>
  <si>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</si>
  <si>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</si>
  <si>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</si>
  <si>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</si>
  <si>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</si>
  <si>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</si>
  <si>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</si>
  <si>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</si>
  <si>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</si>
  <si>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</si>
  <si>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</si>
  <si>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</si>
  <si>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</si>
  <si>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</si>
  <si>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</si>
  <si>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</si>
  <si>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</si>
  <si>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</si>
  <si>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</si>
  <si>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</si>
  <si>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</si>
  <si>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</si>
  <si>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</si>
  <si>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</si>
  <si>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</si>
  <si>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</si>
  <si>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</si>
  <si>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</si>
  <si>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</si>
  <si>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</si>
  <si>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</si>
  <si>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</si>
  <si>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</si>
  <si>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</si>
  <si>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</si>
  <si>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</si>
  <si>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</si>
  <si>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</si>
  <si>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</si>
  <si>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</si>
  <si>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</si>
  <si>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</si>
  <si>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</si>
  <si>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</si>
  <si>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</si>
  <si>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</si>
  <si>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</si>
  <si>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</si>
  <si>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</si>
  <si>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</si>
  <si>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</si>
  <si>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</si>
  <si>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</si>
  <si>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</si>
  <si>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</si>
  <si>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</si>
  <si>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</si>
  <si>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</si>
  <si>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</si>
  <si>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</si>
  <si>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</si>
  <si>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</si>
  <si>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</si>
  <si>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</si>
  <si>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</si>
  <si>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</si>
  <si>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</si>
  <si>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</si>
  <si>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</si>
  <si>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</si>
  <si>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</si>
  <si>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</si>
  <si>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</si>
  <si>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</si>
  <si>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</si>
  <si>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</si>
  <si>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</si>
  <si>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</si>
  <si>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</si>
  <si>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</si>
  <si>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</si>
  <si>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</si>
  <si>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</si>
  <si>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</si>
  <si>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</si>
  <si>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</si>
  <si>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</si>
  <si>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</si>
  <si>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</si>
  <si>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</si>
  <si>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</si>
  <si>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</si>
  <si>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</si>
  <si>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</si>
  <si>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</si>
  <si>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</si>
  <si>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</si>
  <si>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</si>
  <si>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</si>
  <si>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</si>
  <si>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</si>
  <si>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</si>
  <si>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</si>
  <si>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</si>
  <si>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</si>
  <si>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</si>
  <si>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</si>
  <si>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</si>
  <si>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</si>
  <si>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</si>
  <si>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</si>
  <si>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</si>
  <si>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</si>
  <si>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</si>
  <si>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</si>
  <si>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</si>
  <si>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</si>
  <si>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</si>
  <si>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</si>
  <si>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</si>
  <si>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</si>
  <si>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</si>
  <si>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</si>
  <si>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</si>
  <si>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</si>
  <si>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</si>
  <si>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</si>
  <si>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</si>
  <si>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</si>
  <si>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</si>
  <si>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</si>
  <si>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</si>
  <si>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</si>
  <si>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</si>
  <si>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</si>
  <si>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</si>
  <si>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</si>
  <si>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</si>
  <si>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</si>
  <si>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</si>
  <si>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</si>
  <si>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</si>
  <si>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</si>
  <si>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</si>
  <si>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</si>
  <si>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</si>
  <si>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</si>
  <si>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</si>
  <si>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</si>
  <si>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</si>
  <si>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</si>
  <si>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</si>
  <si>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</si>
  <si>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</si>
  <si>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</si>
  <si>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</si>
  <si>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</si>
  <si>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</si>
  <si>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</si>
  <si>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</si>
  <si>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</si>
  <si>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</si>
  <si>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</si>
  <si>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</si>
  <si>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</si>
  <si>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</si>
  <si>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</si>
  <si>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</si>
  <si>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</si>
  <si>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</si>
  <si>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</si>
  <si>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</si>
  <si>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</si>
  <si>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</si>
  <si>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</si>
  <si>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</si>
  <si>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</si>
  <si>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</si>
  <si>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</si>
  <si>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</si>
  <si>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</si>
  <si>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</si>
  <si>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</si>
  <si>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</si>
  <si>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</si>
  <si>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</si>
  <si>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</si>
  <si>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</si>
  <si>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</si>
  <si>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</si>
  <si>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</si>
  <si>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</si>
  <si>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</si>
  <si>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</si>
  <si>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</si>
  <si>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</si>
  <si>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</si>
  <si>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</si>
  <si>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</si>
  <si>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</si>
  <si>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</si>
  <si>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</si>
  <si>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</si>
  <si>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</si>
  <si>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</si>
  <si>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</si>
  <si>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</si>
  <si>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</si>
  <si>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</si>
  <si>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</si>
  <si>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</si>
  <si>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</si>
  <si>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</si>
  <si>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</si>
  <si>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</si>
  <si>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</si>
  <si>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</si>
  <si>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</si>
  <si>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</si>
  <si>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</si>
  <si>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</si>
  <si>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</si>
  <si>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</si>
  <si>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</si>
  <si>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</si>
  <si>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</si>
  <si>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</si>
  <si>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</si>
  <si>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</si>
  <si>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</si>
  <si>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</si>
  <si>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</si>
  <si>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</si>
  <si>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</si>
  <si>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</si>
  <si>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</si>
  <si>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</si>
  <si>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</si>
  <si>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</si>
  <si>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</si>
  <si>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</si>
  <si>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</si>
  <si>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</si>
  <si>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</si>
  <si>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</si>
  <si>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</si>
  <si>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</si>
  <si>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</si>
  <si>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</si>
  <si>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</si>
  <si>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</si>
  <si>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</si>
  <si>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</si>
  <si>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</si>
  <si>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</si>
  <si>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</si>
  <si>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</si>
  <si>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</si>
  <si>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</si>
  <si>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</si>
  <si>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</si>
  <si>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</si>
  <si>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</si>
  <si>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</si>
  <si>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</si>
  <si>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</si>
  <si>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</si>
  <si>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</si>
  <si>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</si>
  <si>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</si>
  <si>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</si>
  <si>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</si>
  <si>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</si>
  <si>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</si>
  <si>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</si>
  <si>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</si>
  <si>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</si>
  <si>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</si>
  <si>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</si>
  <si>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</si>
  <si>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</si>
  <si>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</si>
  <si>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</si>
  <si>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</si>
  <si>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</si>
  <si>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</si>
  <si>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</si>
  <si>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</si>
  <si>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</si>
  <si>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</si>
  <si>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</si>
  <si>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</si>
  <si>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</si>
  <si>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</si>
  <si>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</si>
  <si>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</si>
  <si>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</si>
  <si>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</si>
  <si>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</si>
  <si>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</si>
  <si>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</si>
  <si>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</si>
  <si>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</si>
  <si>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</si>
  <si>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</si>
  <si>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</si>
  <si>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</si>
  <si>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</si>
  <si>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</si>
  <si>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</si>
  <si>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</si>
  <si>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</si>
  <si>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</si>
  <si>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</si>
  <si>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</si>
  <si>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</si>
  <si>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</si>
  <si>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</si>
  <si>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</si>
  <si>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</si>
  <si>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</si>
  <si>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</si>
  <si>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</si>
  <si>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</si>
  <si>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</si>
  <si>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</si>
  <si>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</si>
  <si>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</si>
  <si>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</si>
  <si>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</si>
  <si>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</si>
  <si>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</si>
  <si>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</si>
  <si>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</si>
  <si>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</si>
  <si>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</si>
  <si>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</si>
  <si>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</si>
  <si>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</si>
  <si>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</si>
  <si>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</si>
  <si>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</si>
  <si>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</si>
  <si>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</si>
  <si>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</si>
  <si>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</si>
  <si>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</si>
  <si>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</si>
  <si>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</si>
  <si>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</si>
  <si>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</si>
  <si>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</si>
  <si>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</si>
  <si>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</si>
  <si>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</si>
  <si>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</si>
  <si>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</si>
  <si>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</si>
  <si>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</si>
  <si>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</si>
  <si>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</si>
  <si>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</si>
  <si>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</si>
  <si>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</si>
  <si>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</si>
  <si>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</si>
  <si>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</si>
  <si>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</si>
  <si>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</si>
  <si>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</si>
  <si>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</si>
  <si>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</si>
  <si>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</si>
  <si>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</si>
  <si>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</si>
  <si>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</si>
  <si>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</si>
  <si>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</si>
  <si>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</si>
  <si>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</si>
  <si>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</si>
  <si>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</si>
  <si>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</si>
  <si>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</si>
  <si>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</si>
  <si>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</si>
  <si>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</si>
  <si>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</si>
  <si>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</si>
  <si>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</si>
  <si>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</si>
  <si>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</si>
  <si>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</si>
  <si>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</si>
  <si>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</si>
  <si>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</si>
  <si>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</si>
  <si>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</si>
  <si>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</si>
  <si>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</si>
  <si>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</si>
  <si>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</si>
  <si>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</si>
  <si>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</si>
  <si>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</si>
  <si>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</si>
  <si>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</si>
  <si>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</si>
  <si>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</si>
  <si>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</si>
  <si>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</si>
  <si>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</si>
  <si>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</si>
  <si>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</si>
  <si>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</si>
  <si>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</si>
  <si>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</si>
  <si>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</si>
  <si>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</si>
  <si>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</si>
  <si>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</si>
  <si>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</si>
  <si>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</si>
  <si>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</si>
  <si>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</si>
  <si>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</si>
  <si>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</si>
  <si>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</si>
  <si>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</si>
  <si>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</si>
  <si>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</si>
  <si>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</si>
  <si>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</si>
  <si>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</si>
  <si>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</si>
  <si>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</si>
  <si>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</si>
  <si>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</si>
  <si>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</si>
  <si>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</si>
  <si>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</si>
  <si>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</si>
  <si>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</si>
  <si>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</si>
  <si>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</si>
  <si>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</si>
  <si>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</si>
  <si>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</si>
  <si>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</si>
  <si>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</si>
  <si>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</si>
  <si>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</si>
  <si>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</si>
  <si>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</si>
  <si>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</si>
  <si>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</si>
  <si>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</si>
  <si>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</si>
  <si>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</si>
  <si>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</si>
  <si>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</si>
  <si>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</si>
  <si>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</si>
  <si>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</si>
  <si>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</si>
  <si>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</si>
  <si>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</si>
  <si>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</si>
  <si>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</si>
  <si>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</si>
  <si>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</si>
  <si>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</si>
  <si>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</si>
  <si>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</si>
  <si>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</si>
  <si>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</si>
  <si>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</si>
  <si>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</si>
  <si>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</si>
  <si>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</si>
  <si>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</si>
  <si>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</si>
  <si>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</si>
  <si>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</si>
  <si>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</si>
  <si>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</si>
  <si>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</si>
  <si>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</si>
  <si>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</si>
  <si>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</si>
  <si>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</si>
  <si>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</si>
  <si>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</si>
  <si>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</si>
  <si>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</si>
  <si>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</si>
  <si>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</si>
  <si>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</si>
  <si>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</si>
  <si>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</si>
  <si>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</si>
  <si>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</si>
  <si>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</si>
  <si>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</si>
  <si>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</si>
  <si>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</si>
  <si>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</si>
  <si>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</si>
  <si>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</si>
  <si>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</si>
  <si>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</si>
  <si>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</si>
  <si>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</si>
  <si>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</si>
  <si>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</si>
  <si>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</si>
  <si>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</si>
  <si>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</si>
  <si>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</si>
  <si>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</si>
  <si>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</si>
  <si>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</si>
  <si>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</si>
  <si>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</si>
  <si>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</si>
  <si>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</si>
  <si>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</si>
  <si>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</si>
  <si>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</si>
  <si>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</si>
  <si>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</si>
  <si>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</si>
  <si>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</si>
  <si>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</si>
  <si>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</si>
  <si>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</si>
  <si>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</si>
  <si>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</si>
  <si>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</si>
  <si>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</si>
  <si>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</si>
  <si>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</si>
  <si>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</si>
  <si>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</si>
  <si>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</si>
  <si>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</si>
  <si>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</si>
  <si>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</si>
  <si>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</si>
  <si>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</si>
  <si>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</si>
  <si>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</si>
  <si>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</si>
  <si>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</si>
  <si>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</si>
  <si>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</si>
  <si>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</si>
  <si>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</si>
  <si>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</si>
  <si>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</si>
  <si>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</si>
  <si>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</si>
  <si>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</si>
  <si>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</si>
  <si>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</si>
  <si>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</si>
  <si>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</si>
  <si>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</si>
  <si>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</si>
  <si>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</si>
  <si>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</si>
  <si>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</si>
  <si>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</si>
  <si>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</si>
  <si>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</si>
  <si>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</si>
  <si>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</si>
  <si>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</si>
  <si>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</si>
  <si>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</si>
  <si>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</si>
  <si>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</si>
  <si>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</si>
  <si>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</si>
  <si>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</si>
  <si>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</si>
  <si>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</si>
  <si>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</si>
  <si>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</si>
  <si>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</si>
  <si>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</si>
  <si>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</si>
  <si>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</si>
  <si>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</si>
  <si>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</si>
  <si>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</si>
  <si>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</si>
  <si>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</si>
  <si>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</si>
  <si>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</si>
  <si>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</si>
  <si>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</si>
  <si>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</si>
  <si>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</si>
  <si>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</si>
  <si>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</si>
  <si>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</si>
  <si>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</si>
  <si>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</si>
  <si>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</si>
  <si>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</si>
  <si>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</si>
  <si>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</si>
  <si>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</si>
  <si>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</si>
  <si>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</si>
  <si>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</si>
  <si>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</si>
  <si>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</si>
  <si>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</si>
  <si>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</si>
  <si>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</si>
  <si>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</si>
  <si>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</si>
  <si>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</si>
  <si>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</si>
  <si>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</si>
  <si>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</si>
  <si>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</si>
  <si>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</si>
  <si>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</si>
  <si>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</si>
  <si>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</si>
  <si>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</si>
  <si>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</si>
  <si>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</si>
  <si>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</si>
  <si>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</si>
  <si>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</si>
  <si>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</si>
  <si>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</si>
  <si>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</si>
  <si>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</si>
  <si>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</si>
  <si>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</si>
  <si>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</si>
  <si>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</si>
  <si>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</si>
  <si>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</si>
  <si>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</si>
  <si>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</si>
  <si>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</si>
  <si>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</si>
  <si>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</si>
  <si>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</si>
  <si>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</si>
  <si>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</si>
  <si>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</si>
  <si>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</si>
  <si>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</si>
  <si>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</si>
  <si>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</si>
  <si>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</si>
  <si>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</si>
  <si>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</si>
  <si>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</si>
  <si>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</si>
  <si>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</si>
  <si>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</si>
  <si>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</si>
  <si>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</si>
  <si>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</si>
  <si>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</si>
  <si>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</si>
  <si>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</si>
  <si>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</si>
  <si>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</si>
  <si>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</si>
  <si>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</si>
  <si>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</si>
  <si>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</si>
  <si>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</si>
  <si>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</si>
  <si>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</si>
  <si>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</si>
  <si>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</si>
  <si>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</si>
  <si>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</si>
  <si>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</si>
  <si>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</si>
  <si>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</si>
  <si>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</si>
  <si>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</si>
  <si>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</si>
  <si>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</si>
  <si>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</si>
  <si>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</si>
  <si>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</si>
  <si>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</si>
  <si>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</si>
  <si>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</si>
  <si>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</si>
  <si>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</si>
  <si>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</si>
  <si>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</si>
  <si>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</si>
  <si>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</si>
  <si>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</si>
  <si>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</si>
  <si>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</si>
  <si>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</si>
  <si>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</si>
  <si>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</si>
  <si>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</si>
  <si>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</si>
  <si>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</si>
  <si>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</si>
  <si>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</si>
  <si>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</si>
  <si>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</si>
  <si>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</si>
  <si>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</si>
  <si>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</si>
  <si>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</si>
  <si>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</si>
  <si>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</si>
  <si>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</si>
  <si>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</si>
  <si>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</si>
  <si>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</si>
  <si>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</si>
  <si>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</si>
  <si>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</si>
  <si>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</si>
  <si>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</si>
  <si>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</si>
  <si>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</si>
  <si>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</si>
  <si>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</si>
  <si>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</si>
  <si>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</si>
  <si>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</si>
  <si>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</si>
  <si>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</si>
  <si>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</si>
  <si>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</si>
  <si>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</si>
  <si>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</si>
  <si>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</si>
  <si>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</si>
  <si>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</si>
  <si>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</si>
  <si>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</si>
  <si>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</si>
  <si>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</si>
  <si>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</si>
  <si>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</si>
  <si>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</si>
  <si>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</si>
  <si>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</si>
  <si>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</si>
  <si>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</si>
  <si>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</si>
  <si>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</si>
  <si>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</si>
  <si>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</si>
  <si>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</si>
  <si>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</si>
  <si>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</si>
  <si>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</si>
  <si>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</si>
  <si>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</si>
  <si>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</si>
  <si>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</si>
  <si>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</si>
  <si>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</si>
  <si>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</si>
  <si>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</si>
  <si>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</si>
  <si>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</si>
  <si>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</si>
  <si>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</si>
  <si>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</si>
  <si>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</si>
  <si>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</si>
  <si>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</si>
  <si>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</si>
  <si>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</si>
  <si>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</si>
  <si>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</si>
  <si>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</si>
  <si>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</si>
  <si>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</si>
  <si>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</si>
  <si>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</si>
  <si>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</si>
  <si>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</si>
  <si>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</si>
  <si>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</si>
  <si>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</si>
  <si>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</si>
  <si>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</si>
  <si>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</si>
  <si>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</si>
  <si>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</si>
  <si>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</si>
  <si>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</si>
  <si>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</si>
  <si>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</si>
  <si>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</si>
  <si>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</si>
  <si>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</si>
  <si>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</si>
  <si>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</si>
  <si>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</si>
  <si>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</si>
  <si>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</si>
  <si>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</si>
  <si>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</si>
  <si>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</si>
  <si>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</si>
  <si>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</si>
  <si>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</si>
  <si>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</si>
  <si>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</si>
  <si>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</si>
  <si>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</si>
  <si>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</si>
  <si>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</si>
  <si>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</si>
  <si>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</si>
  <si>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</si>
  <si>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</si>
  <si>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</si>
  <si>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</si>
  <si>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</si>
  <si>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</si>
  <si>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</si>
  <si>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</si>
  <si>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</si>
  <si>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</si>
  <si>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</si>
  <si>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</si>
  <si>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</si>
  <si>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</si>
  <si>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</si>
  <si>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</si>
  <si>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</si>
  <si>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</si>
  <si>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</si>
  <si>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</si>
  <si>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</si>
  <si>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</si>
  <si>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</si>
  <si>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</si>
  <si>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</si>
  <si>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</si>
  <si>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</si>
  <si>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</si>
  <si>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</si>
  <si>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</si>
  <si>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</si>
  <si>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</si>
  <si>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</si>
  <si>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</si>
  <si>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</si>
  <si>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</si>
  <si>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</si>
  <si>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</si>
  <si>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</si>
  <si>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</si>
  <si>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</si>
  <si>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</si>
  <si>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</si>
  <si>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</si>
  <si>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</si>
  <si>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</si>
  <si>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</si>
  <si>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</si>
  <si>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</si>
  <si>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</si>
  <si>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</si>
  <si>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</si>
  <si>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</si>
  <si>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</si>
  <si>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</si>
  <si>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</si>
  <si>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</si>
  <si>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</si>
  <si>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</si>
  <si>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</si>
  <si>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</si>
  <si>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</si>
  <si>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</si>
  <si>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</si>
  <si>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</si>
  <si>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</si>
  <si>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</si>
  <si>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</si>
  <si>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</si>
  <si>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</si>
  <si>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</si>
  <si>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</si>
  <si>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</si>
  <si>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</si>
  <si>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</si>
  <si>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</si>
  <si>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</si>
  <si>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</si>
  <si>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</si>
  <si>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</si>
  <si>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</si>
  <si>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</si>
  <si>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</si>
  <si>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</si>
  <si>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</si>
  <si>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</si>
  <si>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</si>
  <si>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</si>
  <si>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</si>
  <si>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</si>
  <si>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</si>
  <si>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</si>
  <si>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</si>
  <si>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</si>
  <si>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</si>
  <si>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</si>
  <si>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</si>
  <si>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</si>
  <si>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</si>
  <si>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</si>
  <si>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</si>
  <si>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</si>
  <si>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</si>
  <si>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</si>
  <si>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</si>
  <si>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</si>
  <si>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</si>
  <si>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</si>
  <si>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</si>
  <si>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</si>
  <si>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</si>
  <si>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</si>
  <si>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</si>
  <si>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</si>
  <si>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</si>
  <si>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</si>
  <si>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</si>
  <si>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</si>
  <si>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</si>
  <si>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</si>
  <si>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</si>
  <si>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</si>
  <si>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</si>
  <si>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</si>
  <si>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</si>
  <si>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</si>
  <si>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</si>
  <si>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</si>
  <si>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</si>
  <si>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</si>
  <si>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</si>
  <si>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</si>
  <si>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</si>
  <si>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</si>
  <si>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</si>
  <si>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</si>
  <si>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</si>
  <si>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</si>
  <si>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</si>
  <si>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</si>
  <si>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</si>
  <si>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</si>
  <si>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</si>
  <si>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</si>
  <si>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</si>
  <si>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</si>
  <si>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</si>
  <si>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</si>
  <si>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</si>
  <si>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</si>
  <si>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</si>
  <si>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</si>
  <si>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</si>
  <si>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</si>
  <si>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</si>
  <si>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</si>
  <si>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</si>
  <si>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</si>
  <si>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</si>
  <si>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</si>
  <si>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</si>
  <si>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</si>
  <si>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</si>
  <si>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</si>
  <si>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</si>
  <si>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</si>
  <si>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</si>
  <si>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</si>
  <si>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</si>
  <si>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</si>
  <si>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</si>
  <si>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</si>
  <si>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</si>
  <si>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</si>
  <si>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</si>
  <si>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</si>
  <si>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</si>
  <si>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</si>
  <si>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</si>
  <si>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</si>
  <si>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</si>
  <si>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</si>
  <si>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</si>
  <si>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</si>
  <si>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</si>
  <si>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</si>
  <si>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</si>
  <si>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</si>
  <si>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</si>
  <si>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</si>
  <si>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</si>
  <si>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</si>
  <si>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</si>
  <si>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</si>
  <si>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</si>
  <si>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</si>
  <si>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</si>
  <si>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</si>
  <si>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</si>
  <si>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</si>
  <si>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</si>
  <si>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</si>
  <si>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</si>
  <si>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</si>
  <si>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</si>
  <si>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</si>
  <si>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</si>
  <si>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</si>
  <si>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</si>
  <si>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</si>
  <si>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</si>
  <si>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</si>
  <si>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</si>
  <si>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</si>
  <si>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</si>
  <si>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</si>
  <si>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</si>
  <si>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</si>
  <si>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</si>
  <si>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</si>
  <si>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</si>
  <si>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</si>
  <si>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</si>
  <si>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</si>
  <si>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</si>
  <si>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</si>
  <si>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</si>
  <si>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</si>
  <si>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</si>
  <si>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</si>
  <si>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</si>
  <si>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</si>
  <si>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</si>
  <si>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</si>
  <si>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</si>
  <si>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</si>
  <si>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</si>
  <si>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</si>
  <si>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</si>
  <si>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</si>
  <si>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</si>
  <si>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</si>
  <si>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</si>
  <si>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</si>
  <si>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</si>
  <si>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</si>
  <si>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</si>
  <si>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</si>
  <si>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</si>
  <si>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</si>
  <si>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</si>
  <si>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</si>
  <si>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</si>
  <si>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</si>
  <si>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</si>
  <si>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</si>
  <si>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</si>
  <si>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</si>
  <si>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</si>
  <si>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</si>
  <si>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</si>
  <si>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</si>
  <si>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</si>
  <si>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</si>
  <si>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</si>
  <si>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</si>
  <si>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</si>
  <si>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</si>
  <si>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</si>
  <si>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</si>
  <si>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</si>
  <si>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</si>
  <si>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</si>
  <si>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</si>
  <si>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</si>
  <si>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</si>
  <si>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</si>
  <si>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</si>
  <si>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</si>
  <si>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</si>
  <si>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</si>
  <si>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</si>
  <si>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</si>
  <si>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</si>
  <si>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</si>
  <si>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</si>
  <si>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</si>
  <si>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</si>
  <si>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</si>
  <si>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</si>
  <si>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</si>
  <si>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</si>
  <si>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</si>
  <si>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</si>
  <si>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</si>
  <si>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</si>
  <si>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</si>
  <si>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</si>
  <si>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</si>
  <si>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</si>
  <si>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</si>
  <si>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</si>
  <si>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</si>
  <si>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</si>
  <si>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</si>
  <si>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</si>
  <si>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</si>
  <si>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</si>
  <si>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</si>
  <si>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</si>
  <si>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</si>
  <si>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</si>
  <si>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</si>
  <si>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</si>
  <si>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</si>
  <si>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</si>
  <si>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</si>
  <si>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</si>
  <si>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</si>
  <si>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</si>
  <si>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</si>
  <si>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</si>
  <si>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</si>
  <si>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</si>
  <si>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</si>
  <si>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</si>
  <si>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</si>
  <si>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</si>
  <si>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</si>
  <si>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</si>
  <si>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</si>
  <si>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</si>
  <si>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</si>
  <si>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</si>
  <si>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</si>
  <si>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</si>
  <si>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</si>
  <si>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</si>
  <si>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</si>
  <si>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</si>
  <si>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</si>
  <si>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</si>
  <si>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</si>
  <si>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</si>
  <si>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</si>
  <si>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</si>
  <si>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</si>
  <si>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</si>
  <si>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</si>
  <si>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</si>
  <si>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</si>
  <si>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</si>
  <si>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</si>
  <si>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</si>
  <si>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</si>
  <si>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</si>
  <si>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</si>
  <si>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</si>
  <si>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</si>
  <si>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</si>
  <si>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</si>
  <si>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</si>
  <si>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</si>
  <si>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</si>
  <si>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</si>
  <si>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</si>
  <si>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</si>
  <si>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</si>
  <si>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</si>
  <si>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</si>
  <si>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</si>
  <si>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</si>
  <si>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</si>
  <si>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</si>
  <si>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</si>
  <si>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</si>
  <si>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</si>
  <si>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</si>
  <si>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</si>
  <si>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</si>
  <si>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</si>
  <si>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</si>
  <si>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</si>
  <si>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</si>
  <si>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</si>
  <si>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</si>
  <si>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</si>
  <si>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</si>
  <si>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</si>
  <si>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</si>
  <si>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</si>
  <si>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</si>
  <si>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</si>
  <si>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</si>
  <si>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</si>
  <si>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</si>
  <si>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</si>
  <si>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</si>
  <si>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</si>
  <si>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</si>
  <si>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</si>
  <si>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</si>
  <si>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</si>
  <si>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</si>
  <si>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</si>
  <si>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</si>
  <si>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</si>
  <si>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</si>
  <si>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</si>
  <si>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</si>
  <si>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</si>
  <si>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</si>
  <si>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</si>
  <si>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</si>
  <si>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</si>
  <si>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</si>
  <si>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</si>
  <si>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</si>
  <si>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</si>
  <si>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</si>
  <si>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</si>
  <si>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</si>
  <si>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</si>
  <si>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</si>
  <si>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</si>
  <si>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</si>
  <si>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</si>
  <si>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</si>
  <si>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</si>
  <si>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</si>
  <si>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</si>
  <si>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</si>
  <si>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</si>
  <si>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</si>
  <si>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</si>
  <si>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</si>
  <si>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</si>
  <si>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</si>
  <si>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</si>
  <si>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</si>
  <si>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</si>
  <si>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</si>
  <si>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</si>
  <si>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</si>
  <si>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</si>
  <si>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</si>
  <si>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</si>
  <si>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</si>
  <si>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</si>
  <si>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</si>
  <si>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</si>
  <si>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</si>
  <si>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</si>
  <si>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</si>
  <si>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</si>
  <si>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</si>
  <si>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</si>
  <si>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</si>
  <si>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</si>
  <si>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</si>
  <si>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</si>
  <si>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</si>
  <si>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</si>
  <si>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</si>
  <si>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</si>
  <si>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</si>
  <si>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</si>
  <si>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</si>
  <si>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</si>
  <si>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</si>
  <si>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</si>
  <si>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</si>
  <si>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</si>
  <si>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</si>
  <si>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</si>
  <si>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</si>
  <si>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</si>
  <si>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</si>
  <si>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</si>
  <si>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</si>
  <si>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</si>
  <si>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</si>
  <si>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</si>
  <si>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</si>
  <si>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</si>
  <si>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</si>
  <si>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</si>
  <si>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</si>
  <si>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</si>
  <si>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</si>
  <si>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</si>
  <si>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</si>
  <si>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</si>
  <si>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</si>
  <si>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</si>
  <si>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</si>
  <si>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</si>
  <si>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</si>
  <si>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</si>
  <si>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</si>
  <si>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</si>
  <si>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</si>
  <si>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</si>
  <si>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</si>
  <si>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</si>
  <si>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</si>
  <si>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</si>
  <si>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</si>
  <si>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</si>
  <si>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</si>
  <si>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</si>
  <si>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</si>
  <si>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</si>
  <si>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</si>
  <si>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</si>
  <si>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</si>
  <si>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</si>
  <si>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</si>
  <si>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</si>
  <si>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</si>
  <si>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</si>
  <si>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</si>
  <si>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</si>
  <si>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</si>
  <si>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</si>
  <si>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</si>
  <si>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</si>
  <si>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</si>
  <si>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</si>
  <si>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</si>
  <si>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</si>
  <si>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</si>
  <si>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</si>
  <si>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</si>
  <si>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</si>
  <si>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</si>
  <si>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</si>
  <si>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</si>
  <si>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</si>
  <si>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</si>
  <si>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</si>
  <si>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</si>
  <si>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</si>
  <si>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</si>
  <si>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</si>
  <si>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</si>
  <si>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</si>
  <si>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</si>
  <si>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</si>
  <si>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</si>
  <si>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</si>
  <si>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</si>
  <si>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</si>
  <si>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</si>
  <si>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</si>
  <si>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</si>
  <si>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</si>
  <si>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</si>
  <si>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</si>
  <si>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</si>
  <si>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</si>
  <si>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</si>
  <si>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</si>
  <si>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</si>
  <si>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</si>
  <si>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</si>
  <si>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</si>
  <si>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</si>
  <si>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</si>
  <si>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</si>
  <si>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</si>
  <si>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</si>
  <si>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</si>
  <si>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</si>
  <si>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</si>
  <si>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</si>
  <si>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</si>
  <si>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</si>
  <si>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</si>
  <si>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</si>
  <si>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</si>
  <si>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</si>
  <si>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</si>
  <si>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</si>
  <si>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</si>
  <si>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</si>
  <si>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</si>
  <si>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</si>
  <si>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</si>
  <si>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</si>
  <si>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</si>
  <si>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</si>
  <si>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</si>
  <si>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</si>
  <si>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</si>
  <si>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</si>
  <si>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</si>
  <si>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</si>
  <si>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</si>
  <si>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</si>
  <si>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</si>
  <si>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</si>
  <si>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</si>
  <si>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</si>
  <si>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</si>
  <si>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</si>
  <si>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</si>
  <si>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</si>
  <si>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</si>
  <si>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</si>
  <si>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</si>
  <si>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</si>
  <si>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</si>
  <si>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</si>
  <si>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</si>
  <si>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</si>
  <si>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</si>
  <si>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</si>
  <si>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</si>
  <si>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</si>
  <si>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</si>
  <si>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</si>
  <si>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</si>
  <si>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</si>
  <si>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</si>
  <si>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</si>
  <si>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</si>
  <si>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</si>
  <si>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</si>
  <si>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</si>
  <si>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</si>
  <si>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</si>
  <si>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</si>
  <si>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</si>
  <si>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</si>
  <si>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</si>
  <si>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</si>
  <si>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</si>
  <si>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</si>
  <si>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</si>
  <si>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</si>
  <si>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</si>
  <si>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</si>
  <si>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</si>
  <si>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</si>
  <si>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</si>
  <si>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</si>
  <si>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</si>
  <si>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</si>
  <si>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</si>
  <si>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</si>
  <si>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</si>
  <si>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</si>
  <si>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</si>
  <si>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</si>
  <si>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</si>
  <si>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</si>
  <si>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</si>
  <si>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</si>
  <si>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</si>
  <si>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</si>
  <si>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</si>
  <si>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</si>
  <si>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</si>
  <si>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</si>
  <si>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</si>
  <si>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</si>
  <si>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</si>
  <si>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</si>
  <si>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</si>
  <si>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</si>
  <si>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</si>
  <si>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</si>
  <si>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</si>
  <si>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</si>
  <si>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</si>
  <si>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</si>
  <si>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</si>
  <si>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</si>
  <si>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</si>
  <si>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</si>
  <si>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</si>
  <si>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</si>
  <si>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</si>
  <si>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</si>
  <si>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</si>
  <si>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</si>
  <si>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</si>
  <si>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</si>
  <si>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</si>
  <si>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</si>
  <si>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</si>
  <si>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</si>
  <si>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</si>
  <si>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</si>
  <si>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</si>
  <si>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</si>
  <si>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</si>
  <si>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</si>
  <si>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</si>
  <si>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</si>
  <si>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</si>
  <si>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</si>
  <si>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</si>
  <si>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</si>
  <si>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</si>
  <si>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</si>
  <si>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</si>
  <si>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</si>
  <si>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</si>
  <si>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</si>
  <si>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</si>
  <si>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</si>
  <si>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</si>
  <si>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</si>
  <si>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</si>
  <si>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</si>
  <si>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</si>
  <si>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</si>
  <si>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</si>
  <si>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</si>
  <si>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</si>
  <si>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</si>
  <si>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</si>
  <si>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</si>
  <si>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</si>
  <si>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</si>
  <si>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</si>
  <si>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</si>
  <si>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</si>
  <si>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</si>
  <si>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</si>
  <si>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</si>
  <si>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</si>
  <si>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</si>
  <si>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</si>
  <si>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</si>
  <si>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</si>
  <si>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</si>
  <si>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</si>
  <si>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</si>
  <si>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</si>
  <si>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</si>
  <si>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</si>
  <si>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</si>
  <si>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</si>
  <si>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</si>
  <si>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</si>
  <si>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</si>
  <si>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</si>
  <si>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</si>
  <si>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</si>
  <si>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</si>
  <si>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</si>
  <si>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</si>
  <si>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</si>
  <si>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</si>
  <si>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</si>
  <si>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</si>
  <si>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</si>
  <si>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</si>
  <si>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</si>
  <si>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</si>
  <si>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</si>
  <si>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</si>
  <si>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</si>
  <si>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</si>
  <si>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</si>
  <si>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</si>
  <si>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</si>
  <si>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</si>
  <si>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</si>
  <si>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</si>
  <si>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</si>
  <si>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</si>
  <si>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</si>
  <si>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</si>
  <si>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</si>
  <si>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</si>
  <si>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</si>
  <si>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</si>
  <si>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</si>
  <si>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</si>
  <si>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</si>
  <si>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</si>
  <si>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</si>
  <si>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</si>
  <si>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</si>
  <si>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</si>
  <si>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</si>
  <si>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</si>
  <si>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</si>
  <si>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</si>
  <si>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</si>
  <si>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</si>
  <si>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</si>
  <si>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</si>
  <si>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</si>
  <si>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</si>
  <si>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</si>
  <si>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</si>
  <si>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</si>
  <si>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</si>
  <si>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</si>
  <si>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</si>
  <si>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</si>
  <si>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</si>
  <si>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</si>
  <si>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</si>
  <si>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</si>
  <si>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</si>
  <si>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</si>
  <si>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</si>
  <si>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</si>
  <si>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</si>
  <si>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</si>
  <si>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</si>
  <si>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</si>
  <si>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</si>
  <si>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</si>
  <si>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</si>
  <si>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</si>
  <si>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</si>
  <si>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</si>
  <si>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</si>
  <si>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</si>
  <si>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</si>
  <si>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</si>
  <si>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</si>
  <si>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</si>
  <si>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</si>
  <si>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</si>
  <si>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</si>
  <si>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</si>
  <si>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</si>
  <si>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</si>
  <si>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</si>
  <si>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</si>
  <si>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</si>
  <si>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</si>
  <si>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</si>
  <si>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</si>
  <si>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</si>
  <si>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</si>
  <si>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</si>
  <si>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</si>
  <si>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</si>
  <si>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</si>
  <si>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</si>
  <si>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</si>
  <si>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</si>
  <si>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</si>
  <si>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</si>
  <si>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</si>
  <si>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</si>
  <si>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</si>
  <si>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</si>
  <si>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</si>
  <si>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</si>
  <si>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</si>
  <si>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</si>
  <si>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</si>
  <si>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</si>
  <si>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</si>
  <si>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</si>
  <si>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</si>
  <si>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</si>
  <si>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</si>
  <si>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</si>
  <si>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</si>
  <si>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</si>
  <si>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</si>
  <si>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</si>
  <si>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</si>
  <si>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</si>
  <si>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</si>
  <si>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</si>
  <si>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</si>
  <si>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</si>
  <si>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</si>
  <si>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</si>
  <si>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</si>
  <si>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</si>
  <si>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</si>
  <si>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</si>
  <si>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</si>
  <si>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</si>
  <si>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</si>
  <si>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</si>
  <si>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</si>
  <si>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</si>
  <si>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</si>
  <si>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</si>
  <si>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</si>
  <si>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</si>
  <si>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</si>
  <si>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</si>
  <si>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</si>
  <si>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</si>
  <si>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</si>
  <si>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</si>
  <si>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</si>
  <si>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</si>
  <si>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</si>
  <si>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</si>
  <si>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</si>
  <si>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</si>
  <si>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</si>
  <si>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</si>
  <si>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</si>
  <si>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</si>
  <si>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</si>
  <si>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</si>
  <si>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</si>
  <si>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</si>
  <si>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</si>
  <si>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</si>
  <si>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</si>
  <si>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</si>
  <si>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</si>
  <si>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</si>
  <si>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</si>
  <si>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</si>
  <si>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</si>
  <si>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</si>
  <si>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</si>
  <si>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</si>
  <si>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</si>
  <si>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</si>
  <si>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</si>
  <si>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</si>
  <si>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</si>
  <si>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</si>
  <si>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</si>
  <si>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</si>
  <si>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</si>
  <si>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</si>
  <si>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</si>
  <si>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</si>
  <si>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</si>
  <si>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</si>
  <si>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</si>
  <si>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</si>
  <si>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</si>
  <si>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</si>
  <si>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</si>
  <si>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</si>
  <si>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</si>
  <si>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</si>
  <si>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</si>
  <si>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</si>
  <si>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</si>
  <si>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</si>
  <si>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</si>
  <si>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</si>
  <si>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</si>
  <si>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</si>
  <si>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</si>
  <si>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</si>
  <si>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</si>
  <si>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</si>
  <si>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</si>
  <si>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</si>
  <si>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</si>
  <si>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</si>
  <si>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</si>
  <si>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</si>
  <si>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</si>
  <si>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</si>
  <si>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</si>
  <si>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</si>
  <si>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</si>
  <si>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</si>
  <si>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</si>
  <si>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</si>
  <si>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</si>
  <si>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</si>
  <si>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</si>
  <si>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</si>
  <si>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</si>
  <si>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</si>
  <si>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</si>
  <si>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</si>
  <si>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</si>
  <si>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</si>
  <si>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</si>
  <si>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</si>
  <si>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</si>
  <si>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</si>
  <si>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</si>
  <si>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</si>
  <si>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</si>
  <si>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</si>
  <si>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</si>
  <si>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</si>
  <si>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</si>
  <si>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</si>
  <si>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</si>
  <si>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</si>
  <si>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</si>
  <si>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</si>
  <si>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</si>
  <si>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</si>
  <si>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</si>
  <si>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</si>
  <si>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</si>
  <si>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</si>
  <si>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</si>
  <si>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</si>
  <si>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</si>
  <si>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</si>
  <si>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</si>
  <si>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</si>
  <si>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</si>
  <si>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</si>
  <si>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</si>
  <si>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</si>
  <si>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</si>
  <si>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</si>
  <si>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</si>
  <si>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</si>
  <si>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</si>
  <si>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</si>
  <si>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</si>
  <si>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</si>
  <si>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</si>
  <si>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</si>
  <si>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</si>
  <si>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</si>
  <si>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</si>
  <si>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</si>
  <si>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</si>
  <si>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</si>
  <si>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</si>
  <si>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</si>
  <si>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</si>
  <si>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</si>
  <si>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</si>
  <si>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</si>
  <si>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</si>
  <si>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</si>
  <si>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</si>
  <si>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</si>
  <si>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</si>
  <si>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</si>
  <si>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</si>
  <si>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</si>
  <si>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</si>
  <si>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</si>
  <si>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</si>
  <si>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</si>
  <si>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</si>
  <si>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</si>
  <si>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</si>
  <si>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</si>
  <si>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</si>
  <si>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</si>
  <si>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</si>
  <si>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</si>
  <si>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</si>
  <si>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</si>
  <si>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</si>
  <si>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</si>
  <si>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</si>
  <si>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</si>
  <si>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</si>
  <si>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</si>
  <si>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</si>
  <si>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</si>
  <si>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</si>
  <si>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</si>
  <si>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</si>
  <si>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</si>
  <si>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</si>
  <si>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</si>
  <si>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</si>
  <si>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</si>
  <si>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</si>
  <si>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</si>
  <si>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</si>
  <si>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</si>
  <si>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</si>
  <si>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</si>
  <si>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</si>
  <si>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</si>
  <si>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</si>
  <si>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</si>
  <si>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</si>
  <si>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</si>
  <si>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</si>
  <si>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</si>
  <si>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</si>
  <si>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</si>
  <si>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</si>
  <si>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</si>
  <si>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</si>
  <si>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</si>
  <si>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</si>
  <si>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</si>
  <si>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</si>
  <si>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</si>
  <si>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</si>
  <si>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</si>
  <si>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</si>
  <si>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</si>
  <si>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</si>
  <si>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</si>
  <si>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</si>
  <si>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</si>
  <si>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</si>
  <si>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</si>
  <si>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</si>
  <si>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</si>
  <si>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</si>
  <si>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</si>
  <si>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</si>
  <si>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</si>
  <si>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</si>
  <si>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</si>
  <si>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</si>
  <si>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</si>
  <si>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</si>
  <si>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</si>
  <si>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</si>
  <si>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</si>
  <si>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</si>
  <si>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</si>
  <si>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</si>
  <si>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</si>
  <si>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</si>
  <si>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</si>
  <si>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</si>
  <si>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</si>
  <si>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</si>
  <si>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</si>
  <si>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</si>
  <si>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</si>
  <si>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</si>
  <si>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</si>
  <si>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</si>
  <si>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</si>
  <si>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</si>
  <si>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</si>
  <si>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</si>
  <si>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</si>
  <si>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</si>
  <si>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</si>
  <si>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</si>
  <si>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</si>
  <si>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</si>
  <si>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</si>
  <si>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</si>
  <si>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</si>
  <si>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</si>
  <si>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</si>
  <si>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</si>
  <si>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</si>
  <si>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</si>
  <si>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</si>
  <si>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</si>
  <si>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</si>
  <si>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</si>
  <si>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</si>
  <si>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</si>
  <si>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</si>
  <si>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</si>
  <si>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</si>
  <si>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</si>
  <si>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</si>
  <si>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</si>
  <si>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</si>
  <si>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</si>
  <si>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</si>
  <si>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</si>
  <si>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</si>
  <si>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</si>
  <si>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</si>
  <si>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</si>
  <si>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</si>
  <si>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</si>
  <si>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</si>
  <si>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</si>
  <si>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</si>
  <si>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</si>
  <si>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</si>
  <si>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</si>
  <si>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</si>
  <si>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</si>
  <si>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</si>
  <si>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</si>
  <si>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</si>
  <si>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</si>
  <si>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</si>
  <si>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</si>
  <si>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</si>
  <si>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</si>
  <si>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</si>
  <si>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</si>
  <si>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</si>
  <si>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</si>
  <si>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</si>
  <si>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</si>
  <si>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</si>
  <si>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</si>
  <si>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</si>
  <si>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</si>
  <si>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</si>
  <si>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</si>
  <si>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</si>
  <si>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</si>
  <si>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</si>
  <si>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</si>
  <si>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</si>
  <si>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</si>
  <si>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</si>
  <si>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</si>
  <si>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</si>
  <si>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</si>
  <si>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</si>
  <si>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</si>
  <si>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</si>
  <si>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</si>
  <si>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</si>
  <si>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</si>
  <si>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</si>
  <si>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</si>
  <si>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</si>
  <si>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</si>
  <si>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</si>
  <si>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</si>
  <si>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</si>
  <si>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</si>
  <si>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</si>
  <si>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</si>
  <si>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</si>
  <si>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</si>
  <si>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</si>
  <si>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</si>
  <si>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</si>
  <si>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</si>
  <si>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</si>
  <si>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</si>
  <si>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</si>
  <si>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</si>
  <si>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</si>
  <si>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</si>
  <si>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</si>
  <si>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</si>
  <si>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</si>
  <si>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</si>
  <si>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</si>
  <si>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</si>
  <si>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</si>
  <si>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</si>
  <si>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</si>
  <si>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</si>
  <si>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</si>
  <si>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</si>
  <si>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</si>
  <si>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</si>
  <si>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</si>
  <si>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</si>
  <si>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</si>
  <si>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</si>
  <si>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</si>
  <si>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</si>
  <si>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</si>
  <si>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</si>
  <si>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</si>
  <si>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</si>
  <si>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</si>
  <si>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</si>
  <si>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</si>
  <si>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</si>
  <si>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</si>
  <si>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</si>
  <si>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</si>
  <si>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</si>
  <si>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</si>
  <si>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</si>
  <si>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</si>
  <si>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</si>
  <si>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</si>
  <si>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</si>
  <si>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</si>
  <si>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</si>
  <si>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</si>
  <si>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</si>
  <si>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</si>
  <si>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</si>
  <si>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</si>
  <si>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</si>
  <si>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</si>
  <si>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</si>
  <si>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</si>
  <si>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</si>
  <si>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</si>
  <si>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</si>
  <si>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</si>
  <si>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</si>
  <si>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</si>
  <si>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</si>
  <si>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</si>
  <si>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</si>
  <si>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</si>
  <si>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</si>
  <si>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</si>
  <si>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</si>
  <si>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</si>
  <si>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</si>
  <si>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</si>
  <si>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</si>
  <si>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</si>
  <si>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</si>
  <si>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</si>
  <si>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</si>
  <si>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</si>
  <si>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</si>
  <si>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</si>
  <si>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</si>
  <si>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</si>
  <si>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</si>
  <si>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</si>
  <si>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</si>
  <si>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</si>
  <si>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</si>
  <si>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</si>
  <si>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</si>
  <si>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</si>
  <si>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</si>
  <si>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</si>
  <si>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</si>
  <si>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</si>
  <si>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</si>
  <si>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</si>
  <si>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</si>
  <si>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</si>
  <si>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</si>
  <si>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</si>
  <si>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</si>
  <si>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</si>
  <si>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</si>
  <si>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</si>
  <si>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</si>
  <si>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</si>
  <si>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</si>
  <si>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</si>
  <si>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</si>
  <si>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</si>
  <si>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</si>
  <si>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</si>
  <si>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</si>
  <si>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</si>
  <si>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</si>
  <si>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</si>
  <si>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</si>
  <si>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</si>
  <si>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</si>
  <si>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</si>
  <si>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</si>
  <si>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</si>
  <si>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</si>
  <si>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</si>
  <si>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</si>
  <si>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</si>
  <si>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</si>
  <si>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</si>
  <si>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</si>
  <si>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</si>
  <si>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</si>
  <si>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</si>
  <si>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</si>
  <si>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</si>
  <si>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</si>
  <si>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</si>
  <si>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</si>
  <si>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</si>
  <si>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</si>
  <si>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</si>
  <si>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</si>
  <si>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</si>
  <si>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</si>
  <si>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</si>
  <si>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</si>
  <si>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</si>
  <si>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</si>
  <si>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</si>
  <si>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</si>
  <si>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</si>
  <si>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</si>
  <si>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</si>
  <si>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</si>
  <si>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</si>
  <si>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</si>
  <si>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</si>
  <si>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</si>
  <si>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</si>
  <si>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</si>
  <si>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</si>
  <si>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</si>
  <si>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</si>
  <si>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</si>
  <si>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</si>
  <si>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</si>
  <si>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</si>
  <si>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</si>
  <si>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</si>
  <si>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</si>
  <si>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</si>
  <si>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</si>
  <si>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</si>
  <si>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</si>
  <si>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</si>
  <si>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</si>
  <si>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</si>
  <si>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</si>
  <si>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</si>
  <si>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</si>
  <si>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</si>
  <si>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</si>
  <si>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</si>
  <si>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</si>
  <si>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</si>
  <si>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</si>
  <si>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</si>
  <si>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</si>
  <si>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</si>
  <si>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</si>
  <si>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</si>
  <si>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</si>
  <si>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</si>
  <si>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</si>
  <si>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</si>
  <si>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</si>
  <si>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</si>
  <si>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</si>
  <si>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</si>
  <si>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</si>
  <si>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</si>
  <si>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</si>
  <si>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</si>
  <si>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</si>
  <si>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</si>
  <si>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</si>
  <si>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</si>
  <si>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</si>
  <si>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</si>
  <si>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</si>
  <si>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</si>
  <si>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</si>
  <si>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</si>
  <si>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</si>
  <si>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</si>
  <si>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</si>
  <si>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</si>
  <si>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</si>
  <si>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</si>
  <si>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</si>
  <si>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</si>
  <si>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</si>
  <si>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</si>
  <si>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</si>
  <si>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</si>
  <si>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</si>
  <si>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</si>
  <si>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</si>
  <si>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</si>
  <si>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</si>
  <si>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</si>
  <si>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</si>
  <si>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</si>
  <si>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</si>
  <si>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</si>
  <si>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</si>
  <si>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</si>
  <si>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</si>
  <si>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</si>
  <si>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</si>
  <si>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</si>
  <si>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</si>
  <si>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</si>
  <si>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</si>
  <si>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</si>
  <si>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</si>
  <si>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</si>
  <si>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</si>
  <si>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</si>
  <si>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</si>
  <si>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</si>
  <si>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</si>
  <si>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</si>
  <si>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</si>
  <si>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</si>
  <si>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</si>
  <si>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</si>
  <si>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</si>
  <si>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</si>
  <si>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</si>
  <si>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</si>
  <si>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</si>
  <si>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</si>
  <si>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</si>
  <si>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</si>
  <si>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</si>
  <si>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</si>
  <si>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</si>
  <si>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</si>
  <si>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</si>
  <si>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</si>
  <si>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</si>
  <si>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</si>
  <si>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</si>
  <si>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</si>
  <si>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</si>
  <si>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</si>
  <si>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</si>
  <si>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</si>
  <si>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</si>
  <si>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</si>
  <si>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</si>
  <si>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</si>
  <si>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</si>
  <si>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</si>
  <si>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</si>
  <si>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</si>
  <si>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</si>
  <si>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</si>
  <si>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</si>
  <si>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</si>
  <si>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</si>
  <si>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</si>
  <si>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</si>
  <si>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</si>
  <si>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</si>
  <si>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</si>
  <si>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</si>
  <si>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</si>
  <si>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</si>
  <si>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</si>
  <si>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</si>
  <si>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</si>
  <si>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</si>
  <si>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</si>
  <si>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</si>
  <si>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</si>
  <si>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</si>
  <si>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</si>
  <si>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</si>
  <si>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</si>
  <si>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</si>
  <si>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</si>
  <si>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</si>
  <si>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</si>
  <si>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</si>
  <si>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</si>
  <si>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</si>
  <si>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</si>
  <si>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</si>
  <si>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</si>
  <si>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</si>
  <si>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</si>
  <si>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</si>
  <si>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</si>
  <si>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</si>
  <si>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</si>
  <si>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</si>
  <si>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</si>
  <si>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</si>
  <si>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</si>
  <si>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</si>
  <si>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</si>
  <si>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</si>
  <si>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</si>
  <si>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</si>
  <si>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</si>
  <si>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</si>
  <si>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</si>
  <si>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</si>
  <si>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</si>
  <si>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</si>
  <si>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</si>
  <si>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</si>
  <si>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</si>
  <si>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</si>
  <si>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</si>
  <si>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</si>
  <si>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</si>
  <si>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</si>
  <si>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</si>
  <si>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</si>
  <si>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</si>
  <si>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</si>
  <si>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</si>
  <si>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</si>
  <si>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</si>
  <si>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</si>
  <si>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</si>
  <si>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</si>
  <si>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</si>
  <si>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</si>
  <si>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</si>
  <si>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</si>
  <si>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</si>
  <si>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</si>
  <si>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</si>
  <si>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</si>
  <si>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</si>
  <si>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</si>
  <si>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</si>
  <si>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</si>
  <si>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</si>
  <si>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</si>
  <si>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</si>
  <si>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</si>
  <si>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</si>
  <si>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</si>
  <si>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</si>
  <si>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</si>
  <si>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</si>
  <si>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</si>
  <si>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</si>
  <si>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</si>
  <si>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</si>
  <si>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</si>
  <si>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</si>
  <si>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</si>
  <si>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</si>
  <si>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</si>
  <si>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</si>
  <si>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</si>
  <si>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</si>
  <si>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</si>
  <si>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</si>
  <si>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</si>
  <si>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</si>
  <si>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</si>
  <si>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</si>
  <si>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</si>
  <si>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</si>
  <si>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</si>
  <si>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</si>
  <si>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</si>
  <si>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</si>
  <si>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</si>
  <si>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</si>
  <si>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</si>
  <si>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</si>
  <si>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</si>
  <si>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</si>
  <si>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</si>
  <si>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</si>
  <si>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</si>
  <si>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</si>
  <si>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</si>
  <si>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</si>
  <si>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</si>
  <si>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</si>
  <si>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</si>
  <si>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</si>
  <si>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</si>
  <si>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</si>
  <si>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</si>
  <si>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</si>
  <si>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</si>
  <si>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</si>
  <si>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</si>
  <si>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</si>
  <si>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</si>
  <si>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</si>
  <si>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</si>
  <si>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</si>
  <si>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</si>
  <si>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</si>
  <si>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</si>
  <si>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</si>
  <si>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</si>
  <si>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</si>
  <si>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</si>
  <si>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</si>
  <si>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</si>
  <si>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</si>
  <si>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</si>
  <si>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</si>
  <si>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</si>
  <si>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</si>
  <si>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</si>
  <si>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</si>
  <si>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</si>
  <si>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</si>
  <si>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</si>
  <si>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</si>
  <si>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</si>
  <si>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</si>
  <si>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</si>
  <si>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</si>
  <si>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</si>
  <si>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</si>
  <si>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</si>
  <si>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</si>
  <si>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</si>
  <si>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</si>
  <si>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</si>
  <si>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</si>
  <si>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</si>
  <si>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</si>
  <si>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</si>
  <si>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</si>
  <si>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</si>
  <si>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</si>
  <si>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</si>
  <si>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</si>
  <si>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</si>
  <si>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</si>
  <si>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</si>
  <si>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</si>
  <si>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</si>
  <si>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</si>
  <si>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</si>
  <si>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</si>
  <si>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</si>
  <si>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</si>
  <si>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</si>
  <si>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</si>
  <si>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</si>
  <si>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</si>
  <si>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</si>
  <si>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</si>
  <si>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</si>
  <si>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</si>
  <si>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</si>
  <si>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</si>
  <si>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</si>
  <si>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</si>
  <si>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</si>
  <si>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</si>
  <si>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</si>
  <si>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</si>
  <si>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</si>
  <si>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</si>
  <si>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</si>
  <si>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</si>
  <si>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</si>
  <si>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</si>
  <si>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</si>
  <si>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</si>
  <si>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</si>
  <si>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</si>
  <si>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</si>
  <si>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</si>
  <si>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</si>
  <si>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</si>
  <si>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</si>
  <si>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</si>
  <si>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</si>
  <si>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</si>
  <si>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</si>
  <si>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</si>
  <si>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</si>
  <si>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</si>
  <si>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</si>
  <si>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</si>
  <si>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</si>
  <si>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</si>
  <si>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</si>
  <si>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</si>
  <si>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</si>
  <si>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</si>
  <si>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</si>
  <si>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</si>
  <si>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</si>
  <si>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</si>
  <si>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</si>
  <si>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</si>
  <si>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</si>
  <si>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</si>
  <si>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</si>
  <si>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</si>
  <si>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</si>
  <si>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</si>
  <si>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</si>
  <si>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</si>
  <si>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</si>
  <si>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</si>
  <si>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</si>
  <si>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</si>
  <si>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</si>
  <si>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</si>
  <si>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</si>
  <si>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</si>
  <si>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</si>
  <si>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</si>
  <si>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</si>
  <si>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</si>
  <si>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</si>
  <si>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</si>
  <si>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</si>
  <si>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</si>
  <si>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</si>
  <si>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</si>
  <si>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</si>
  <si>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</si>
  <si>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</si>
  <si>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</si>
  <si>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</si>
  <si>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</si>
  <si>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</si>
  <si>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</si>
  <si>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</si>
  <si>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</si>
  <si>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</si>
  <si>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</si>
  <si>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</si>
  <si>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</si>
  <si>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</si>
  <si>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</si>
  <si>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</si>
  <si>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</si>
  <si>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</si>
  <si>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</si>
  <si>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</si>
  <si>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</si>
  <si>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</si>
  <si>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</si>
  <si>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</si>
  <si>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</si>
  <si>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</si>
  <si>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</si>
  <si>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</si>
  <si>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</si>
  <si>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</si>
  <si>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</si>
  <si>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</si>
  <si>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</si>
  <si>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</si>
  <si>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</si>
  <si>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</si>
  <si>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</si>
  <si>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</si>
  <si>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</si>
  <si>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</si>
  <si>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</si>
  <si>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</si>
  <si>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</si>
  <si>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</si>
  <si>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</si>
  <si>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</si>
  <si>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</si>
  <si>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</si>
  <si>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</si>
  <si>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</si>
  <si>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</si>
  <si>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</si>
  <si>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</si>
  <si>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</si>
  <si>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</si>
  <si>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</si>
  <si>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</si>
  <si>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</si>
  <si>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</si>
  <si>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</si>
  <si>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</si>
  <si>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</si>
  <si>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</si>
  <si>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</si>
  <si>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</si>
  <si>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</si>
  <si>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</si>
  <si>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</si>
  <si>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</si>
  <si>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</si>
  <si>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</si>
  <si>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</si>
  <si>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</si>
  <si>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</si>
  <si>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</si>
  <si>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</si>
  <si>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</si>
  <si>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</si>
  <si>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</si>
  <si>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</si>
  <si>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</si>
  <si>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</si>
  <si>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</si>
  <si>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</si>
  <si>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</si>
  <si>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</si>
  <si>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</si>
  <si>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</si>
  <si>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</si>
  <si>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</si>
  <si>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</si>
  <si>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</si>
  <si>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</si>
  <si>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</si>
  <si>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</si>
  <si>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</si>
  <si>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</si>
  <si>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</si>
  <si>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</si>
  <si>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</si>
  <si>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</si>
  <si>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</si>
  <si>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</si>
  <si>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</si>
  <si>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</si>
  <si>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</si>
  <si>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</si>
  <si>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</si>
  <si>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</si>
  <si>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</si>
  <si>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</si>
  <si>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</si>
  <si>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</si>
  <si>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</si>
  <si>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</si>
  <si>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</si>
  <si>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</si>
  <si>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</si>
  <si>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</si>
  <si>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</si>
  <si>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</si>
  <si>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</si>
  <si>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</si>
  <si>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</si>
  <si>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</si>
  <si>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</si>
  <si>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</si>
  <si>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</si>
  <si>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</si>
  <si>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</si>
  <si>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</si>
  <si>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</si>
  <si>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</si>
  <si>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</si>
  <si>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</si>
  <si>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</si>
  <si>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</si>
  <si>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</si>
  <si>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</si>
  <si>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</si>
  <si>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</si>
  <si>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</si>
  <si>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</si>
  <si>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</si>
  <si>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</si>
  <si>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</si>
  <si>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</si>
  <si>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</si>
  <si>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</si>
  <si>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</si>
  <si>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</si>
  <si>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</si>
  <si>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</si>
  <si>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</si>
  <si>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</si>
  <si>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</si>
  <si>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</si>
  <si>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</si>
  <si>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</si>
  <si>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</si>
  <si>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</si>
  <si>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</si>
  <si>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</si>
  <si>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</si>
  <si>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</si>
  <si>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</si>
  <si>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</si>
  <si>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</si>
  <si>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</si>
  <si>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</si>
  <si>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</si>
  <si>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</si>
  <si>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</si>
  <si>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</si>
  <si>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</si>
  <si>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</si>
  <si>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</si>
  <si>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</si>
  <si>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</si>
  <si>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</si>
  <si>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</si>
  <si>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</si>
  <si>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</si>
  <si>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</si>
  <si>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</si>
  <si>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</si>
  <si>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</si>
  <si>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</si>
  <si>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</si>
  <si>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</si>
  <si>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</si>
  <si>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</si>
  <si>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</si>
  <si>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</si>
  <si>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</si>
  <si>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</si>
  <si>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</si>
  <si>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</si>
  <si>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</si>
  <si>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</si>
  <si>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</si>
  <si>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</si>
  <si>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</si>
  <si>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</si>
  <si>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</si>
  <si>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</si>
  <si>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</si>
  <si>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</si>
  <si>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</si>
  <si>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</si>
  <si>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</si>
  <si>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</si>
  <si>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</si>
  <si>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</si>
  <si>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</si>
  <si>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</si>
  <si>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</si>
  <si>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</si>
  <si>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</si>
  <si>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</si>
  <si>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</si>
  <si>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</si>
  <si>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</si>
  <si>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</si>
  <si>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</si>
  <si>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</si>
  <si>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</si>
  <si>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</si>
  <si>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</si>
  <si>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</si>
  <si>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</si>
  <si>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</si>
  <si>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</si>
  <si>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</si>
  <si>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</si>
  <si>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</si>
  <si>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</si>
  <si>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</si>
  <si>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</si>
  <si>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</si>
  <si>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</si>
  <si>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</si>
  <si>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</si>
  <si>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</si>
  <si>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</si>
  <si>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</si>
  <si>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</si>
  <si>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</si>
  <si>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</si>
  <si>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</si>
  <si>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</si>
  <si>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</si>
  <si>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</si>
  <si>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</si>
  <si>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</si>
  <si>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</si>
  <si>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</si>
  <si>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</si>
  <si>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</si>
  <si>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</si>
  <si>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</si>
  <si>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</si>
  <si>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</si>
  <si>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</si>
  <si>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</si>
  <si>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</si>
  <si>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</si>
  <si>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</si>
  <si>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</si>
  <si>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</si>
  <si>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</si>
  <si>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</si>
  <si>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</si>
  <si>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</si>
  <si>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</si>
  <si>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</si>
  <si>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</si>
  <si>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</si>
  <si>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</si>
  <si>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</si>
  <si>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</si>
  <si>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</si>
  <si>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</si>
  <si>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</si>
  <si>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</si>
  <si>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</si>
  <si>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</si>
  <si>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</si>
  <si>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</si>
  <si>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</si>
  <si>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</si>
  <si>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</si>
  <si>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</si>
  <si>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</si>
  <si>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</si>
  <si>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</si>
  <si>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</si>
  <si>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</si>
  <si>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</si>
  <si>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</si>
  <si>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</si>
  <si>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</si>
  <si>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</si>
  <si>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</si>
  <si>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</si>
  <si>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</si>
  <si>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</si>
  <si>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</si>
  <si>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</si>
  <si>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</si>
  <si>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</si>
  <si>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</si>
  <si>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</si>
  <si>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</si>
  <si>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</si>
  <si>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</si>
  <si>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</si>
  <si>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</si>
  <si>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</si>
  <si>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</si>
  <si>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</si>
  <si>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</si>
  <si>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</si>
  <si>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</si>
  <si>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</si>
  <si>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</si>
  <si>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</si>
  <si>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</si>
  <si>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</si>
  <si>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</si>
  <si>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</si>
  <si>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</si>
  <si>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</si>
  <si>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</si>
  <si>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</si>
  <si>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</si>
  <si>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</si>
  <si>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</si>
  <si>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</si>
  <si>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</si>
  <si>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</si>
  <si>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</si>
  <si>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</si>
  <si>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</si>
  <si>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</si>
  <si>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</si>
  <si>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</si>
  <si>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</si>
  <si>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</si>
  <si>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</si>
  <si>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</si>
  <si>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</si>
  <si>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</si>
  <si>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</si>
  <si>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</si>
  <si>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</si>
  <si>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</si>
  <si>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</si>
  <si>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</si>
  <si>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</si>
  <si>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</si>
  <si>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</si>
  <si>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</si>
  <si>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</si>
  <si>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</si>
  <si>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</si>
  <si>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</si>
  <si>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</si>
  <si>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</si>
  <si>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</si>
  <si>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</si>
  <si>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</si>
  <si>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</si>
  <si>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</si>
  <si>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</si>
  <si>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</si>
  <si>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</si>
  <si>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</si>
  <si>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</si>
  <si>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</si>
  <si>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</si>
  <si>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</si>
  <si>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</si>
  <si>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</si>
  <si>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</si>
  <si>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</si>
  <si>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</si>
  <si>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</si>
  <si>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</si>
  <si>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</si>
  <si>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</si>
  <si>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</si>
  <si>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</si>
  <si>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</si>
  <si>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</si>
  <si>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</si>
  <si>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</si>
  <si>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</si>
  <si>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</si>
  <si>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</si>
  <si>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</si>
  <si>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</si>
  <si>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</si>
  <si>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</si>
  <si>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</si>
  <si>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</si>
  <si>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</si>
  <si>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</si>
  <si>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</si>
  <si>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</si>
  <si>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</si>
  <si>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</si>
  <si>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</si>
  <si>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</si>
  <si>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</si>
  <si>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</si>
  <si>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</si>
  <si>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</si>
  <si>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</si>
  <si>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</si>
  <si>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</si>
  <si>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</si>
  <si>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</si>
  <si>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</si>
  <si>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</si>
  <si>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</si>
  <si>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</si>
  <si>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</si>
  <si>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</si>
  <si>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</si>
  <si>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</si>
  <si>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</si>
  <si>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</si>
  <si>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</si>
  <si>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</si>
  <si>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</si>
  <si>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</si>
  <si>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</si>
  <si>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</si>
  <si>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</si>
  <si>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</si>
  <si>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</si>
  <si>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</si>
  <si>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</si>
  <si>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</si>
  <si>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</si>
  <si>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</si>
  <si>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</si>
  <si>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</si>
  <si>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</si>
  <si>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</si>
  <si>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</si>
  <si>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</si>
  <si>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</si>
  <si>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</si>
  <si>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</si>
  <si>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</si>
  <si>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</si>
  <si>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</si>
  <si>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</si>
  <si>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</si>
  <si>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</si>
  <si>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</si>
  <si>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</si>
  <si>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</si>
  <si>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</si>
  <si>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</si>
  <si>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</si>
  <si>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</si>
  <si>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</si>
  <si>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</si>
  <si>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</si>
  <si>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</si>
  <si>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</si>
  <si>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</si>
  <si>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</si>
  <si>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</si>
  <si>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</si>
  <si>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</si>
  <si>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</si>
  <si>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</si>
  <si>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</si>
  <si>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</si>
  <si>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</si>
  <si>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</si>
  <si>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</si>
  <si>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</si>
  <si>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</si>
  <si>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</si>
  <si>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</si>
  <si>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</si>
  <si>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</si>
  <si>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</si>
  <si>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</si>
  <si>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</si>
  <si>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</si>
  <si>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</si>
  <si>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</si>
  <si>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</si>
  <si>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</si>
  <si>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</si>
  <si>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</si>
  <si>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</si>
  <si>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</si>
  <si>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</si>
  <si>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</si>
  <si>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</si>
  <si>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</si>
  <si>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</si>
  <si>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</si>
  <si>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</si>
  <si>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</si>
  <si>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</si>
  <si>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</si>
  <si>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</si>
  <si>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</si>
  <si>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</si>
  <si>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</si>
  <si>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</si>
  <si>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</si>
  <si>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</si>
  <si>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</si>
  <si>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</si>
  <si>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</si>
  <si>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</si>
  <si>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</si>
  <si>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</si>
  <si>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</si>
  <si>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</si>
  <si>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</si>
  <si>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</si>
  <si>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</si>
  <si>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</si>
  <si>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</si>
  <si>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</si>
  <si>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</si>
  <si>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</si>
  <si>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</si>
  <si>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</si>
  <si>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</si>
  <si>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</si>
  <si>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</si>
  <si>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</si>
  <si>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</si>
  <si>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</si>
  <si>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</si>
  <si>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</si>
  <si>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</si>
  <si>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</si>
  <si>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</si>
  <si>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</si>
  <si>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</si>
  <si>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</si>
  <si>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</si>
  <si>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</si>
  <si>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</si>
  <si>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</si>
  <si>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</si>
  <si>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</si>
  <si>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</si>
  <si>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</si>
  <si>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</si>
  <si>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</si>
  <si>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</si>
  <si>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</si>
  <si>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</si>
  <si>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</si>
  <si>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</si>
  <si>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</si>
  <si>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</si>
  <si>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</si>
  <si>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</si>
  <si>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</si>
  <si>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</si>
  <si>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</si>
  <si>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</si>
  <si>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</si>
  <si>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</si>
  <si>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</si>
  <si>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</si>
  <si>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</si>
  <si>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</si>
  <si>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</si>
  <si>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</si>
  <si>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</si>
  <si>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</si>
  <si>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</si>
  <si>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</si>
  <si>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</si>
  <si>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</si>
  <si>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</si>
  <si>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</si>
  <si>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</si>
  <si>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</si>
  <si>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</si>
  <si>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</si>
  <si>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</si>
  <si>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</si>
  <si>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</si>
  <si>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</si>
  <si>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</si>
  <si>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</si>
  <si>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</si>
  <si>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</si>
  <si>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</si>
  <si>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</si>
  <si>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</si>
  <si>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</si>
  <si>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</si>
  <si>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</si>
  <si>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</si>
  <si>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</si>
  <si>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</si>
  <si>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</si>
  <si>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</si>
  <si>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</si>
  <si>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</si>
  <si>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</si>
  <si>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</si>
  <si>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</si>
  <si>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</si>
  <si>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</si>
  <si>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</si>
  <si>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</si>
  <si>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</si>
  <si>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</si>
  <si>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</si>
  <si>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</si>
  <si>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</si>
  <si>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</si>
  <si>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</si>
  <si>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</si>
  <si>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</si>
  <si>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</si>
  <si>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</si>
  <si>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</si>
  <si>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</si>
  <si>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</si>
  <si>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</si>
  <si>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</si>
  <si>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</si>
  <si>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</si>
  <si>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</si>
  <si>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</si>
  <si>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</si>
  <si>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</si>
  <si>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</si>
  <si>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</si>
  <si>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</si>
  <si>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</si>
  <si>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</si>
  <si>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</si>
  <si>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</si>
  <si>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</si>
  <si>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</si>
  <si>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</si>
  <si>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</si>
  <si>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</si>
  <si>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</si>
  <si>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</si>
  <si>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</si>
  <si>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</si>
  <si>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</si>
  <si>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</si>
  <si>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</si>
  <si>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</si>
  <si>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</si>
  <si>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</si>
  <si>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</si>
  <si>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</si>
  <si>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</si>
  <si>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</si>
  <si>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</si>
  <si>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</si>
  <si>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</si>
  <si>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</si>
  <si>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</si>
  <si>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</si>
  <si>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</si>
  <si>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</si>
  <si>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</si>
  <si>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</si>
  <si>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</si>
  <si>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</si>
  <si>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</si>
  <si>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</si>
  <si>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</si>
  <si>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</si>
  <si>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</si>
  <si>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</si>
  <si>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</si>
  <si>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</si>
  <si>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</si>
  <si>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</si>
  <si>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</si>
  <si>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</si>
  <si>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</si>
  <si>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</si>
  <si>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</si>
  <si>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</si>
  <si>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</si>
  <si>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</si>
  <si>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</si>
  <si>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</si>
  <si>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</si>
  <si>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</si>
  <si>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</si>
  <si>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</si>
  <si>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</si>
  <si>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</si>
  <si>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</si>
  <si>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</si>
  <si>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</si>
  <si>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</si>
  <si>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</si>
  <si>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</si>
  <si>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</si>
  <si>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</si>
  <si>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</si>
  <si>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</si>
  <si>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</si>
  <si>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</si>
  <si>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</si>
  <si>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</si>
  <si>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</si>
  <si>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</si>
  <si>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</si>
  <si>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</si>
  <si>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</si>
  <si>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</si>
  <si>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</si>
  <si>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</si>
  <si>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</si>
  <si>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</si>
  <si>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</si>
  <si>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</si>
  <si>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</si>
  <si>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</si>
  <si>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</si>
  <si>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</si>
  <si>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</si>
  <si>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</si>
  <si>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</si>
  <si>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</si>
  <si>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</si>
  <si>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</si>
  <si>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</si>
  <si>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</si>
  <si>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</si>
  <si>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</si>
  <si>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</si>
  <si>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</si>
  <si>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</si>
  <si>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</si>
  <si>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</si>
  <si>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</si>
  <si>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</si>
  <si>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</si>
  <si>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</si>
  <si>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</si>
  <si>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</si>
  <si>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</si>
  <si>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</si>
  <si>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</si>
  <si>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</si>
  <si>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</si>
  <si>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</si>
  <si>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</si>
  <si>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</si>
  <si>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</si>
  <si>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</si>
  <si>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</si>
  <si>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</si>
  <si>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</si>
  <si>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</si>
  <si>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</si>
  <si>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</si>
  <si>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</si>
  <si>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</si>
  <si>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</si>
  <si>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</si>
  <si>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</si>
  <si>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</si>
  <si>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</si>
  <si>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</si>
  <si>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</si>
  <si>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</si>
  <si>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</si>
  <si>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</si>
  <si>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</si>
  <si>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</si>
  <si>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</si>
  <si>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</si>
  <si>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</si>
  <si>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</si>
  <si>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</si>
  <si>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</si>
  <si>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</si>
  <si>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</si>
  <si>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</si>
  <si>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</si>
  <si>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</si>
  <si>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</si>
  <si>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</si>
  <si>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</si>
  <si>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</si>
  <si>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</si>
  <si>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</si>
  <si>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</si>
  <si>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</si>
  <si>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</si>
  <si>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</si>
  <si>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</si>
  <si>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</si>
  <si>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</si>
  <si>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</si>
  <si>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</si>
  <si>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</si>
  <si>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</si>
  <si>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</si>
  <si>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</si>
  <si>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</si>
  <si>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</si>
  <si>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</si>
  <si>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</si>
  <si>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</si>
  <si>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</si>
  <si>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</si>
  <si>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</si>
  <si>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</si>
  <si>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</si>
  <si>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</si>
  <si>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</si>
  <si>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</si>
  <si>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</si>
  <si>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</si>
  <si>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</si>
  <si>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</si>
  <si>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</si>
  <si>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</si>
  <si>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</si>
  <si>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</si>
  <si>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</si>
  <si>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</si>
  <si>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</si>
  <si>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</si>
  <si>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</si>
  <si>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</si>
  <si>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</si>
  <si>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</si>
  <si>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</si>
  <si>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</si>
  <si>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</si>
  <si>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</si>
  <si>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</si>
  <si>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</si>
  <si>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</si>
  <si>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</si>
  <si>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</si>
  <si>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</si>
  <si>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</si>
  <si>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</si>
  <si>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</si>
  <si>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</si>
  <si>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</si>
  <si>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</si>
  <si>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</si>
  <si>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</si>
  <si>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</si>
  <si>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</si>
  <si>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</si>
  <si>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</si>
  <si>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</si>
  <si>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</si>
  <si>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</si>
  <si>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</si>
  <si>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</si>
  <si>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</si>
  <si>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</si>
  <si>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</si>
  <si>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</si>
  <si>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</si>
  <si>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</si>
  <si>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</si>
  <si>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</si>
  <si>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</si>
  <si>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</si>
  <si>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</si>
  <si>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</si>
  <si>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</si>
  <si>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</si>
  <si>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</si>
  <si>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</si>
  <si>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</si>
  <si>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</si>
  <si>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</si>
  <si>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</si>
  <si>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</si>
  <si>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</si>
  <si>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</si>
  <si>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</si>
  <si>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</si>
  <si>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</si>
  <si>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</si>
  <si>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</si>
  <si>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</si>
  <si>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</si>
  <si>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</si>
  <si>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</si>
  <si>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</si>
  <si>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</si>
  <si>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</si>
  <si>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</si>
  <si>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</si>
  <si>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</si>
  <si>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</si>
  <si>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</si>
  <si>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</si>
  <si>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</si>
  <si>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</si>
  <si>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</si>
  <si>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</si>
  <si>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</si>
  <si>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</si>
  <si>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</si>
  <si>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</si>
  <si>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</si>
  <si>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</si>
  <si>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</si>
  <si>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</si>
  <si>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</si>
  <si>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</si>
  <si>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</si>
  <si>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</si>
  <si>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</si>
  <si>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</si>
  <si>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</si>
  <si>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</si>
  <si>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</si>
  <si>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</si>
  <si>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</si>
  <si>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</si>
  <si>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</si>
  <si>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</si>
  <si>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</si>
  <si>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</si>
  <si>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</si>
  <si>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</si>
  <si>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</si>
  <si>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</si>
  <si>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</si>
  <si>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</si>
  <si>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</si>
  <si>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</si>
  <si>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</si>
  <si>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</si>
  <si>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</si>
  <si>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</si>
  <si>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</si>
  <si>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</si>
  <si>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</si>
  <si>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</si>
  <si>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</si>
  <si>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</si>
  <si>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</si>
  <si>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</si>
  <si>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</si>
  <si>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</si>
  <si>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</si>
  <si>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</si>
  <si>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</si>
  <si>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</si>
  <si>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</si>
  <si>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</si>
  <si>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</si>
  <si>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</si>
  <si>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</si>
  <si>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</si>
  <si>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</si>
  <si>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</si>
  <si>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</si>
  <si>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</si>
  <si>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</si>
  <si>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</si>
  <si>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</si>
  <si>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</si>
  <si>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</si>
  <si>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</si>
  <si>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</si>
  <si>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</si>
  <si>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</si>
  <si>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</si>
  <si>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</si>
  <si>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</si>
  <si>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</si>
  <si>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</si>
  <si>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</si>
  <si>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</si>
  <si>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</si>
  <si>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</si>
  <si>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</si>
  <si>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</si>
  <si>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</si>
  <si>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</si>
  <si>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</si>
  <si>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</si>
  <si>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</si>
  <si>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</si>
  <si>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</si>
  <si>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</si>
  <si>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</si>
  <si>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</si>
  <si>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</si>
  <si>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</si>
  <si>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</si>
  <si>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</si>
  <si>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</si>
  <si>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</si>
  <si>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</si>
  <si>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</si>
  <si>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</si>
  <si>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</si>
  <si>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</si>
  <si>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</si>
  <si>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</si>
  <si>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</si>
  <si>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</si>
  <si>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</si>
  <si>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</si>
  <si>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</si>
  <si>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</si>
  <si>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</si>
  <si>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</si>
  <si>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</si>
  <si>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</si>
  <si>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</si>
  <si>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</si>
  <si>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</si>
  <si>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</si>
  <si>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</si>
  <si>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</si>
  <si>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</si>
  <si>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</si>
  <si>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</si>
  <si>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</si>
  <si>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</si>
  <si>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</si>
  <si>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</si>
  <si>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</si>
  <si>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</si>
  <si>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</si>
  <si>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</si>
  <si>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</si>
  <si>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</si>
  <si>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</si>
  <si>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</si>
  <si>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</si>
  <si>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</si>
  <si>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</si>
  <si>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</si>
  <si>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</si>
  <si>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</si>
  <si>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</si>
  <si>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</si>
  <si>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</si>
  <si>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</si>
  <si>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</si>
  <si>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</si>
  <si>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</si>
  <si>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</si>
  <si>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</si>
  <si>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</si>
  <si>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</si>
  <si>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</si>
  <si>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</si>
  <si>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</si>
  <si>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</si>
  <si>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</si>
  <si>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</si>
  <si>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</si>
  <si>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</si>
  <si>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</si>
  <si>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</si>
  <si>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</si>
  <si>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</si>
  <si>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</si>
  <si>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</si>
  <si>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</si>
  <si>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</si>
  <si>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</si>
  <si>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</si>
  <si>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</si>
  <si>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</si>
  <si>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</si>
  <si>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</si>
  <si>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</si>
  <si>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</si>
  <si>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</si>
  <si>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</si>
  <si>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</si>
  <si>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</si>
  <si>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</si>
  <si>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</si>
  <si>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</si>
  <si>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</si>
  <si>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</si>
  <si>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</si>
  <si>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</si>
  <si>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</si>
  <si>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</si>
  <si>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</si>
  <si>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</si>
  <si>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</si>
  <si>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</si>
  <si>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</si>
  <si>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</si>
  <si>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</si>
  <si>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</si>
  <si>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</si>
  <si>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</si>
  <si>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</si>
  <si>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</si>
  <si>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</si>
  <si>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</si>
  <si>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</si>
  <si>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</si>
  <si>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</si>
  <si>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</si>
  <si>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</si>
  <si>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</si>
  <si>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</si>
  <si>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</si>
  <si>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</si>
  <si>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</si>
  <si>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</si>
  <si>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</si>
  <si>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</si>
  <si>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</si>
  <si>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</si>
  <si>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</si>
  <si>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</si>
  <si>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</si>
  <si>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</si>
  <si>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</si>
  <si>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</si>
  <si>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</si>
  <si>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</si>
  <si>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</si>
  <si>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</si>
  <si>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</si>
  <si>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</si>
  <si>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</si>
  <si>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</si>
  <si>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</si>
  <si>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</si>
  <si>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</si>
  <si>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</si>
  <si>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</si>
  <si>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</si>
  <si>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</si>
  <si>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</si>
  <si>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</si>
  <si>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</si>
  <si>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</si>
  <si>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</si>
  <si>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</si>
  <si>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</si>
  <si>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</si>
  <si>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</si>
  <si>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</si>
  <si>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</si>
  <si>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</si>
  <si>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</si>
  <si>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</si>
  <si>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</si>
  <si>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</si>
  <si>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</si>
  <si>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</si>
  <si>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</si>
  <si>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</si>
  <si>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</si>
  <si>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</si>
  <si>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</si>
  <si>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</si>
  <si>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</si>
  <si>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</si>
  <si>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</si>
  <si>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</si>
  <si>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</si>
  <si>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</si>
  <si>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</si>
  <si>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</si>
  <si>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</si>
  <si>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</si>
  <si>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</si>
  <si>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</si>
  <si>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</si>
  <si>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</si>
  <si>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</si>
  <si>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</si>
  <si>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</si>
  <si>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</si>
  <si>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</si>
  <si>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</si>
  <si>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</si>
  <si>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</si>
  <si>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</si>
  <si>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</si>
  <si>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</si>
  <si>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</si>
  <si>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</si>
  <si>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</si>
  <si>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</si>
  <si>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</si>
  <si>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</si>
  <si>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</si>
  <si>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</si>
  <si>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</si>
  <si>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</si>
  <si>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</si>
  <si>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</si>
  <si>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</si>
  <si>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</si>
  <si>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</si>
  <si>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</si>
  <si>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</si>
  <si>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</si>
  <si>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</si>
  <si>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</si>
  <si>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</si>
  <si>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</si>
  <si>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</si>
  <si>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</si>
  <si>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</si>
  <si>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</si>
  <si>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</si>
  <si>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</si>
  <si>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</si>
  <si>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</si>
  <si>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</si>
  <si>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</si>
  <si>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</si>
  <si>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</si>
  <si>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</si>
  <si>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</si>
  <si>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</si>
  <si>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</si>
  <si>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</si>
  <si>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</si>
  <si>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</si>
  <si>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</si>
  <si>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</si>
  <si>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</si>
  <si>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</si>
  <si>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</si>
  <si>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</si>
  <si>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</si>
  <si>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</si>
  <si>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</si>
  <si>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</si>
  <si>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</si>
  <si>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</si>
  <si>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</si>
  <si>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</si>
  <si>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</si>
  <si>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</si>
  <si>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</si>
  <si>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</si>
  <si>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</si>
  <si>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</si>
  <si>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</si>
  <si>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</si>
  <si>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</si>
  <si>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</si>
  <si>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</si>
  <si>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</si>
  <si>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</si>
  <si>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</si>
  <si>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</si>
  <si>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</si>
  <si>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</si>
  <si>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</si>
  <si>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</si>
  <si>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</si>
  <si>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</si>
  <si>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</si>
  <si>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</si>
  <si>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</si>
  <si>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</si>
  <si>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</si>
  <si>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</si>
  <si>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</si>
  <si>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</si>
  <si>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</si>
  <si>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</si>
  <si>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</si>
  <si>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</si>
  <si>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</si>
  <si>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</si>
  <si>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</si>
  <si>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</si>
  <si>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</si>
  <si>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</si>
  <si>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</si>
  <si>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</si>
  <si>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</si>
  <si>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</si>
  <si>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</si>
  <si>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</si>
  <si>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</si>
  <si>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</si>
  <si>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</si>
  <si>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</si>
  <si>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</si>
  <si>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</si>
  <si>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</si>
  <si>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</si>
  <si>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</si>
  <si>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</si>
  <si>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</si>
  <si>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</si>
  <si>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</si>
  <si>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</si>
  <si>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</si>
  <si>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</si>
  <si>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</si>
  <si>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</si>
  <si>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</si>
  <si>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</si>
  <si>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</si>
  <si>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</si>
  <si>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</si>
  <si>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</si>
  <si>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</si>
  <si>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</si>
  <si>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</si>
  <si>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</si>
  <si>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</si>
  <si>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</si>
  <si>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</si>
  <si>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</si>
  <si>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</si>
  <si>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</si>
  <si>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</si>
  <si>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</si>
  <si>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</si>
  <si>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</si>
  <si>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</si>
  <si>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</si>
  <si>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</si>
  <si>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</si>
  <si>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</si>
  <si>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</si>
  <si>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</si>
  <si>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</si>
  <si>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</si>
  <si>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</si>
  <si>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</si>
  <si>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</si>
  <si>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</si>
  <si>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</si>
  <si>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</si>
  <si>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</si>
  <si>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</si>
  <si>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</si>
  <si>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</si>
  <si>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</si>
  <si>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</si>
  <si>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</si>
  <si>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</si>
  <si>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</si>
  <si>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</si>
  <si>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</si>
  <si>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</si>
  <si>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</si>
  <si>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</si>
  <si>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</si>
  <si>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</si>
  <si>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</si>
  <si>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</si>
  <si>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</si>
  <si>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</si>
  <si>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</si>
  <si>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</si>
  <si>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</si>
  <si>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</si>
  <si>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</si>
  <si>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</si>
  <si>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</si>
  <si>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</si>
  <si>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</si>
  <si>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</si>
  <si>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</si>
  <si>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</si>
  <si>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</si>
  <si>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</si>
  <si>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</si>
  <si>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</si>
  <si>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</si>
  <si>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</si>
  <si>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</si>
  <si>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</si>
  <si>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</si>
  <si>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</si>
  <si>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</si>
  <si>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</si>
  <si>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</si>
  <si>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</si>
  <si>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</si>
  <si>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</si>
  <si>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</si>
  <si>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</si>
  <si>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</si>
  <si>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</si>
  <si>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</si>
  <si>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</si>
  <si>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</si>
  <si>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</si>
  <si>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</si>
  <si>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</si>
  <si>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</si>
  <si>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</si>
  <si>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</si>
  <si>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</si>
  <si>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</si>
  <si>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</si>
  <si>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</si>
  <si>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</si>
  <si>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</si>
  <si>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</si>
  <si>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</si>
  <si>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</si>
  <si>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</si>
  <si>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</si>
  <si>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</si>
  <si>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</si>
  <si>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</si>
  <si>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</si>
  <si>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</si>
  <si>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</si>
  <si>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</si>
  <si>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</si>
  <si>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</si>
  <si>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</si>
  <si>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</si>
  <si>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</si>
  <si>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</si>
  <si>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</si>
  <si>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</si>
  <si>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</si>
  <si>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</si>
  <si>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</si>
  <si>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</si>
  <si>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</si>
  <si>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</si>
  <si>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</si>
  <si>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</si>
  <si>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</si>
  <si>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</si>
  <si>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</si>
  <si>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</si>
  <si>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</si>
  <si>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</si>
  <si>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</si>
  <si>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</si>
  <si>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</si>
  <si>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</si>
  <si>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</si>
  <si>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</si>
  <si>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</si>
  <si>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</si>
  <si>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</si>
  <si>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</si>
  <si>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</si>
  <si>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</si>
  <si>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</si>
  <si>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</si>
  <si>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</si>
  <si>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</si>
  <si>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</si>
  <si>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</si>
  <si>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</si>
  <si>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</si>
  <si>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</si>
  <si>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</si>
  <si>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</si>
  <si>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</si>
  <si>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</si>
  <si>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</si>
  <si>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</si>
  <si>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</si>
  <si>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</si>
  <si>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</si>
  <si>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</si>
  <si>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</si>
  <si>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</si>
  <si>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</si>
  <si>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</si>
  <si>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</si>
  <si>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</si>
  <si>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</si>
  <si>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</si>
  <si>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</si>
  <si>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</si>
  <si>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</si>
  <si>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</si>
  <si>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</si>
  <si>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</si>
  <si>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</si>
  <si>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</si>
  <si>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</si>
  <si>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</si>
  <si>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</si>
  <si>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</si>
  <si>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</si>
  <si>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</si>
  <si>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</si>
  <si>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</si>
  <si>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</si>
  <si>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</si>
  <si>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</si>
  <si>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</si>
  <si>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</si>
  <si>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</si>
  <si>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</si>
  <si>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</si>
  <si>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</si>
  <si>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</si>
  <si>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</si>
  <si>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</si>
  <si>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</si>
  <si>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</si>
  <si>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</si>
  <si>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</si>
  <si>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</si>
  <si>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</si>
  <si>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</si>
  <si>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</si>
  <si>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</si>
  <si>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</si>
  <si>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</si>
  <si>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</si>
  <si>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</si>
  <si>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</si>
  <si>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</si>
  <si>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</si>
  <si>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</si>
  <si>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</si>
  <si>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</si>
  <si>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</si>
  <si>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</si>
  <si>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</si>
  <si>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</si>
  <si>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</si>
  <si>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</si>
  <si>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</si>
  <si>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</si>
  <si>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</si>
  <si>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</si>
  <si>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</si>
  <si>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</si>
  <si>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</si>
  <si>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</si>
  <si>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</si>
  <si>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</si>
  <si>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</si>
  <si>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</si>
  <si>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</si>
  <si>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</si>
  <si>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</si>
  <si>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</si>
  <si>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</si>
  <si>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</si>
  <si>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</si>
  <si>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</si>
  <si>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</si>
  <si>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</si>
  <si>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</si>
  <si>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</si>
  <si>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</si>
  <si>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</si>
  <si>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</si>
  <si>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</si>
  <si>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</si>
  <si>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</si>
  <si>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</si>
  <si>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</si>
  <si>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</si>
  <si>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</si>
  <si>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</si>
  <si>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</si>
  <si>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</si>
  <si>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</si>
  <si>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</si>
  <si>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</si>
  <si>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</si>
  <si>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</si>
  <si>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</si>
  <si>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</si>
  <si>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</si>
  <si>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</si>
  <si>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</si>
  <si>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</si>
  <si>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</si>
  <si>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</si>
  <si>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</si>
  <si>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</si>
  <si>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</si>
  <si>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</si>
  <si>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</si>
  <si>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</si>
  <si>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</si>
  <si>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</si>
  <si>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</si>
  <si>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</si>
  <si>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</si>
  <si>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</si>
  <si>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</si>
  <si>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</si>
  <si>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</si>
  <si>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</si>
  <si>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</si>
  <si>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</si>
  <si>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</si>
  <si>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</si>
  <si>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</si>
  <si>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</si>
  <si>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</si>
  <si>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</si>
  <si>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</si>
  <si>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</si>
  <si>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</si>
  <si>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</si>
  <si>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</si>
  <si>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</si>
  <si>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</si>
  <si>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</si>
  <si>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</si>
  <si>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</si>
  <si>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</si>
  <si>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</si>
  <si>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</si>
  <si>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</si>
  <si>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</si>
  <si>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</si>
  <si>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</si>
  <si>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</si>
  <si>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</si>
  <si>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</si>
  <si>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</si>
  <si>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</si>
  <si>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</si>
  <si>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</si>
  <si>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</si>
  <si>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</si>
  <si>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</si>
  <si>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</si>
  <si>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</si>
  <si>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</si>
  <si>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</si>
  <si>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</si>
  <si>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</si>
  <si>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</si>
  <si>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</si>
  <si>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</si>
  <si>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</si>
  <si>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</si>
  <si>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</si>
  <si>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</si>
  <si>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</si>
  <si>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</si>
  <si>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</si>
  <si>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</si>
  <si>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</si>
  <si>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</si>
  <si>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</si>
  <si>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</si>
  <si>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</si>
  <si>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</si>
  <si>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</si>
  <si>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</si>
  <si>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</si>
  <si>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</si>
  <si>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</si>
  <si>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</si>
  <si>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</si>
  <si>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</si>
  <si>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</si>
  <si>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</si>
  <si>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</si>
  <si>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</si>
  <si>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</si>
  <si>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</si>
  <si>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</si>
  <si>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</si>
  <si>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</si>
  <si>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</si>
  <si>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</si>
  <si>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</si>
  <si>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</si>
  <si>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</si>
  <si>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</si>
  <si>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</si>
  <si>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</si>
  <si>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</si>
  <si>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</si>
  <si>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</si>
  <si>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</si>
  <si>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</si>
  <si>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</si>
  <si>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</si>
  <si>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</si>
  <si>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</si>
  <si>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</si>
  <si>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</si>
  <si>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</si>
  <si>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</si>
  <si>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</si>
  <si>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</si>
  <si>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</si>
  <si>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</si>
  <si>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</si>
  <si>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</si>
  <si>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</si>
  <si>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</si>
  <si>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</si>
  <si>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</si>
  <si>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</si>
  <si>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</si>
  <si>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</si>
  <si>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</si>
  <si>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</si>
  <si>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</si>
  <si>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</si>
  <si>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</si>
  <si>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</si>
  <si>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</si>
  <si>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</si>
  <si>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</si>
  <si>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</si>
  <si>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</si>
  <si>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</si>
  <si>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</si>
  <si>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</si>
  <si>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</si>
  <si>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</si>
  <si>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</si>
  <si>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</si>
  <si>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</si>
  <si>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</si>
  <si>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</si>
  <si>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</si>
  <si>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</si>
  <si>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</si>
  <si>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</si>
  <si>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</si>
  <si>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</si>
  <si>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</si>
  <si>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</si>
  <si>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</si>
  <si>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</si>
  <si>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</si>
  <si>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</si>
  <si>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</si>
  <si>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</si>
  <si>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</si>
  <si>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</si>
  <si>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</si>
  <si>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</si>
  <si>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</si>
  <si>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</si>
  <si>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</si>
  <si>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</si>
  <si>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</si>
  <si>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</si>
  <si>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</si>
  <si>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</si>
  <si>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</si>
  <si>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</si>
  <si>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</si>
  <si>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</si>
  <si>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</si>
  <si>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</si>
  <si>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</si>
  <si>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</si>
  <si>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</si>
  <si>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</si>
  <si>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</si>
  <si>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</si>
  <si>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</si>
  <si>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</si>
  <si>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</si>
  <si>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</si>
  <si>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</si>
  <si>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</si>
  <si>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</si>
  <si>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</si>
  <si>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</si>
  <si>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</si>
  <si>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</si>
  <si>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</si>
  <si>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</si>
  <si>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</si>
  <si>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</si>
  <si>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</si>
  <si>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</si>
  <si>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</si>
  <si>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</si>
  <si>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</si>
  <si>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</si>
  <si>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</si>
  <si>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</si>
  <si>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</si>
  <si>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</si>
  <si>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</si>
  <si>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</si>
  <si>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</si>
  <si>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</si>
  <si>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</si>
  <si>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</si>
  <si>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</si>
  <si>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</si>
  <si>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</si>
  <si>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</si>
  <si>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</si>
  <si>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</si>
  <si>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</si>
  <si>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</si>
  <si>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</si>
  <si>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</si>
  <si>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</si>
  <si>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</si>
  <si>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</si>
  <si>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</si>
  <si>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</si>
  <si>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</si>
  <si>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</si>
  <si>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</si>
  <si>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</si>
  <si>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</si>
  <si>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</si>
  <si>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</si>
  <si>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</si>
  <si>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</si>
  <si>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</si>
  <si>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</si>
  <si>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</si>
  <si>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</si>
  <si>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</si>
  <si>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</si>
  <si>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</si>
  <si>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</si>
  <si>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</si>
  <si>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</si>
  <si>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</si>
  <si>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</si>
  <si>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</si>
  <si>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</si>
  <si>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</si>
  <si>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</si>
  <si>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</si>
  <si>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</si>
  <si>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</si>
  <si>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</si>
  <si>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</si>
  <si>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</si>
  <si>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</si>
  <si>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</si>
  <si>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</si>
  <si>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</si>
  <si>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</si>
  <si>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</si>
  <si>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</si>
  <si>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</si>
  <si>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</si>
  <si>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</si>
  <si>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</si>
  <si>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</si>
  <si>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</si>
  <si>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</si>
  <si>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</si>
  <si>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</si>
  <si>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</si>
  <si>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</si>
  <si>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</si>
  <si>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</si>
  <si>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</si>
  <si>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</si>
  <si>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</si>
  <si>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</si>
  <si>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</si>
  <si>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</si>
  <si>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</si>
  <si>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</si>
  <si>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</si>
  <si>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</si>
  <si>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</si>
  <si>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</si>
  <si>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</si>
  <si>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</si>
  <si>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</si>
  <si>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</si>
  <si>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</si>
  <si>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</si>
  <si>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</si>
  <si>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</si>
  <si>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</si>
  <si>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</si>
  <si>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</si>
  <si>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</si>
  <si>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</si>
  <si>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</si>
  <si>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</si>
  <si>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</si>
  <si>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</si>
  <si>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</si>
  <si>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</si>
  <si>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</si>
  <si>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</si>
  <si>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</si>
  <si>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</si>
  <si>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</si>
  <si>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</si>
  <si>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</si>
  <si>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</si>
  <si>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</si>
  <si>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</si>
  <si>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</si>
  <si>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</si>
  <si>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</si>
  <si>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</si>
  <si>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</si>
  <si>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</si>
  <si>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</si>
  <si>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</si>
  <si>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</si>
  <si>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</si>
  <si>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</si>
  <si>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</si>
  <si>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</si>
  <si>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</si>
  <si>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</si>
  <si>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</si>
  <si>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</si>
  <si>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</si>
  <si>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</si>
  <si>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</si>
  <si>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</si>
  <si>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</si>
  <si>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</si>
  <si>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</si>
  <si>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</si>
  <si>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</si>
  <si>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</si>
  <si>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</si>
  <si>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</si>
  <si>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</si>
  <si>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</si>
  <si>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</si>
  <si>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</si>
  <si>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</si>
  <si>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</si>
  <si>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</si>
  <si>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</si>
  <si>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</si>
  <si>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</si>
  <si>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</si>
  <si>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</si>
  <si>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</si>
  <si>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</si>
  <si>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</si>
  <si>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</si>
  <si>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</si>
  <si>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</si>
  <si>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</si>
  <si>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</si>
  <si>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</si>
  <si>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</si>
  <si>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</si>
  <si>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</si>
  <si>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</si>
  <si>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</si>
  <si>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</si>
  <si>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</si>
  <si>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</si>
  <si>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</si>
  <si>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</si>
  <si>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</si>
  <si>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</si>
  <si>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</si>
  <si>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</si>
  <si>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</si>
  <si>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</si>
  <si>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</si>
  <si>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</si>
  <si>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</si>
  <si>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</si>
  <si>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</si>
  <si>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</si>
  <si>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</si>
  <si>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</si>
  <si>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</si>
  <si>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</si>
  <si>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</si>
  <si>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</si>
  <si>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</si>
  <si>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</si>
  <si>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</si>
  <si>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</si>
  <si>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</si>
  <si>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</si>
  <si>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</si>
  <si>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</si>
  <si>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</si>
  <si>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</si>
  <si>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</si>
  <si>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</si>
  <si>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</si>
  <si>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</si>
  <si>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</si>
  <si>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</si>
  <si>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</si>
  <si>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</si>
  <si>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</si>
  <si>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</si>
  <si>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</si>
  <si>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</si>
  <si>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</si>
  <si>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</si>
  <si>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</si>
  <si>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</si>
  <si>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</si>
  <si>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</si>
  <si>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</si>
  <si>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</si>
  <si>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</si>
  <si>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</si>
  <si>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</si>
  <si>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</si>
  <si>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</si>
  <si>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</si>
  <si>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</si>
  <si>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</si>
  <si>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</si>
  <si>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</si>
  <si>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</si>
  <si>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</si>
  <si>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</si>
  <si>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</si>
  <si>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</si>
  <si>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</si>
  <si>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</si>
  <si>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</si>
  <si>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</si>
  <si>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</si>
  <si>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</si>
  <si>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</si>
  <si>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</si>
  <si>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</si>
  <si>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</si>
  <si>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</si>
  <si>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</si>
  <si>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</si>
  <si>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</si>
  <si>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</si>
  <si>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</si>
  <si>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</si>
  <si>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</si>
  <si>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</si>
  <si>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</si>
  <si>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</si>
  <si>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</si>
  <si>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</si>
  <si>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</si>
  <si>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</si>
  <si>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</si>
  <si>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</si>
  <si>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</si>
  <si>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</si>
  <si>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</si>
  <si>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</si>
  <si>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</si>
  <si>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</si>
  <si>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</si>
  <si>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</si>
  <si>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</si>
  <si>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</si>
  <si>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</si>
  <si>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</si>
  <si>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</si>
  <si>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</si>
  <si>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</si>
  <si>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</si>
  <si>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</si>
  <si>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</si>
  <si>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</si>
  <si>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</si>
  <si>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</si>
  <si>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</si>
  <si>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</si>
  <si>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</si>
  <si>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</si>
  <si>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</si>
  <si>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</si>
  <si>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</si>
  <si>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</si>
  <si>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</si>
  <si>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</si>
  <si>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</si>
  <si>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</si>
  <si>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</si>
  <si>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</si>
  <si>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</si>
  <si>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</si>
  <si>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</si>
  <si>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</si>
  <si>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</si>
  <si>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</si>
  <si>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</si>
  <si>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</si>
  <si>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</si>
  <si>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</si>
  <si>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</si>
  <si>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</si>
  <si>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</si>
  <si>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</si>
  <si>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</si>
  <si>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</si>
  <si>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</si>
  <si>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</si>
  <si>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</si>
  <si>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</si>
  <si>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</si>
  <si>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</si>
  <si>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</si>
  <si>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</si>
  <si>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</si>
  <si>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</si>
  <si>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</si>
  <si>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</si>
  <si>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</si>
  <si>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</si>
  <si>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</si>
  <si>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</si>
  <si>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</si>
  <si>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</si>
  <si>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</si>
  <si>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</si>
  <si>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</si>
  <si>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</si>
  <si>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</si>
  <si>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</si>
  <si>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</si>
  <si>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</si>
  <si>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</si>
  <si>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</si>
  <si>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</si>
  <si>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</si>
  <si>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</si>
  <si>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</si>
  <si>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</si>
  <si>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</si>
  <si>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</si>
  <si>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</si>
  <si>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</si>
  <si>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</si>
  <si>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</si>
  <si>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</si>
  <si>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</si>
  <si>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</si>
  <si>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</si>
  <si>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</si>
  <si>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</si>
  <si>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</si>
  <si>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</si>
  <si>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</si>
  <si>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</si>
  <si>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</si>
  <si>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</si>
  <si>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</si>
  <si>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</si>
  <si>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</si>
  <si>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</si>
  <si>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</si>
  <si>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</si>
  <si>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</si>
  <si>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</si>
  <si>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</si>
  <si>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</si>
  <si>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</si>
  <si>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</si>
  <si>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</si>
  <si>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</si>
  <si>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</si>
  <si>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</si>
  <si>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</si>
  <si>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</si>
  <si>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</si>
  <si>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</si>
  <si>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</si>
  <si>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</si>
  <si>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</si>
  <si>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</si>
  <si>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</si>
  <si>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</si>
  <si>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</si>
  <si>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</si>
  <si>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</si>
  <si>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</si>
  <si>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</si>
  <si>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</si>
  <si>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</si>
  <si>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</si>
  <si>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</si>
  <si>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</si>
  <si>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</si>
  <si>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</si>
  <si>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</si>
  <si>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</si>
  <si>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</si>
  <si>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</si>
  <si>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</si>
  <si>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</si>
  <si>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</si>
  <si>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</si>
  <si>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</si>
  <si>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</si>
  <si>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</si>
  <si>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</si>
  <si>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</si>
  <si>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</si>
  <si>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</si>
  <si>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</si>
  <si>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</si>
  <si>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</si>
  <si>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</si>
  <si>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</si>
  <si>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</si>
  <si>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</si>
  <si>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</si>
  <si>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</si>
  <si>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</si>
  <si>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</si>
  <si>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</si>
  <si>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</si>
  <si>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</si>
  <si>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</si>
  <si>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</si>
  <si>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</si>
  <si>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</si>
  <si>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</si>
  <si>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</si>
  <si>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</si>
  <si>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</si>
  <si>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</si>
  <si>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</si>
  <si>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</si>
  <si>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</si>
  <si>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</si>
  <si>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</si>
  <si>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</si>
  <si>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</si>
  <si>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</si>
  <si>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</si>
  <si>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</si>
  <si>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</si>
  <si>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</si>
  <si>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</si>
  <si>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</si>
  <si>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</si>
  <si>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</si>
  <si>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</si>
  <si>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</si>
  <si>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</si>
  <si>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</si>
  <si>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</si>
  <si>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</si>
  <si>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</si>
  <si>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</si>
  <si>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</si>
  <si>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</si>
  <si>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</si>
  <si>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</si>
  <si>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</si>
  <si>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</si>
  <si>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</si>
  <si>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</si>
  <si>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</si>
  <si>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</si>
  <si>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</si>
  <si>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</si>
  <si>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</si>
  <si>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</si>
  <si>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</si>
  <si>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</si>
  <si>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</si>
  <si>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</si>
  <si>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</si>
  <si>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</si>
  <si>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</si>
  <si>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</si>
  <si>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</si>
  <si>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</si>
  <si>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</si>
  <si>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</si>
  <si>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</si>
  <si>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</si>
  <si>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</si>
  <si>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</si>
  <si>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</si>
  <si>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</si>
  <si>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</si>
  <si>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</si>
  <si>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</si>
  <si>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</si>
  <si>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</si>
  <si>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</si>
  <si>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</si>
  <si>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</si>
  <si>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</si>
  <si>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</si>
  <si>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</si>
  <si>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</si>
  <si>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</si>
  <si>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</si>
  <si>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</si>
  <si>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</si>
  <si>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</si>
  <si>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</si>
  <si>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</si>
  <si>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</si>
  <si>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</si>
  <si>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</si>
  <si>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</si>
  <si>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</si>
  <si>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</si>
  <si>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</si>
  <si>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</si>
  <si>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</si>
  <si>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</si>
  <si>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</si>
  <si>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</si>
  <si>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</si>
  <si>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</si>
  <si>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</si>
  <si>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</si>
  <si>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</si>
  <si>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</si>
  <si>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</si>
  <si>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</si>
  <si>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</si>
  <si>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</si>
  <si>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</si>
  <si>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</si>
  <si>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</si>
  <si>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</si>
  <si>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</si>
  <si>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</si>
  <si>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</si>
  <si>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</si>
  <si>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</si>
  <si>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</si>
  <si>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</si>
  <si>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</si>
  <si>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</si>
  <si>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</si>
  <si>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</si>
  <si>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</si>
  <si>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</si>
  <si>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</si>
  <si>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</si>
  <si>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</si>
  <si>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</si>
  <si>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</si>
  <si>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</si>
  <si>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</si>
  <si>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</si>
  <si>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</si>
  <si>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</si>
  <si>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</si>
  <si>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</si>
  <si>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</si>
  <si>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</si>
  <si>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</si>
  <si>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</si>
  <si>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</si>
  <si>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</si>
  <si>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</si>
  <si>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</si>
  <si>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</si>
  <si>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</si>
  <si>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</si>
  <si>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</si>
  <si>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</si>
  <si>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</si>
  <si>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</si>
  <si>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</si>
  <si>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</si>
  <si>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</si>
  <si>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</si>
  <si>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</si>
  <si>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</si>
  <si>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</si>
  <si>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</si>
  <si>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</si>
  <si>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</si>
  <si>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</si>
  <si>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</si>
  <si>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</si>
  <si>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</si>
  <si>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</si>
  <si>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</si>
  <si>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</si>
  <si>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</si>
  <si>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</si>
  <si>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</si>
  <si>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</si>
  <si>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</si>
  <si>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</si>
  <si>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</si>
  <si>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</si>
  <si>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</si>
  <si>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</si>
  <si>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</si>
  <si>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</si>
  <si>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</si>
  <si>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</si>
  <si>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</si>
  <si>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</si>
  <si>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</si>
  <si>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</si>
  <si>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</si>
  <si>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</si>
  <si>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</si>
  <si>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</si>
  <si>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</si>
  <si>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</si>
  <si>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</si>
  <si>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</si>
  <si>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</si>
  <si>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</si>
  <si>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</si>
  <si>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</si>
  <si>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</si>
  <si>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</si>
  <si>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</si>
  <si>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</si>
  <si>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</si>
  <si>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</si>
  <si>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</si>
  <si>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</si>
  <si>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</si>
  <si>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</si>
  <si>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</si>
  <si>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</si>
  <si>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</si>
  <si>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</si>
  <si>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</si>
  <si>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</si>
  <si>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</si>
  <si>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</si>
  <si>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</si>
  <si>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</si>
  <si>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</si>
  <si>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</si>
  <si>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</si>
  <si>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</si>
  <si>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</si>
  <si>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</si>
  <si>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</si>
  <si>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</si>
  <si>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</si>
  <si>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</si>
  <si>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</si>
  <si>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</si>
  <si>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</si>
  <si>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</si>
  <si>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</si>
  <si>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</si>
  <si>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</si>
  <si>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</si>
  <si>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</si>
  <si>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</si>
  <si>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</si>
  <si>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</si>
  <si>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</si>
  <si>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</si>
  <si>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</si>
  <si>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</si>
  <si>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</si>
  <si>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</si>
  <si>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</si>
  <si>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</si>
  <si>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</si>
  <si>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</si>
  <si>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</si>
  <si>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</si>
  <si>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</si>
  <si>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</si>
  <si>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</si>
  <si>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</si>
  <si>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</si>
  <si>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</si>
  <si>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</si>
  <si>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</si>
  <si>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</si>
  <si>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</si>
  <si>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</si>
  <si>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</si>
  <si>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</si>
  <si>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</si>
  <si>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</si>
  <si>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</si>
  <si>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</si>
  <si>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</si>
  <si>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</si>
  <si>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</si>
  <si>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</si>
  <si>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</si>
  <si>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</si>
  <si>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</si>
  <si>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</si>
  <si>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</si>
  <si>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</si>
  <si>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</si>
  <si>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</si>
  <si>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</si>
  <si>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</si>
  <si>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</si>
  <si>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</si>
  <si>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</si>
  <si>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</si>
  <si>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</si>
  <si>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</si>
  <si>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</si>
  <si>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</si>
  <si>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</si>
  <si>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</si>
  <si>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</si>
  <si>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</si>
  <si>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</si>
  <si>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</si>
  <si>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</si>
  <si>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</si>
  <si>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</si>
  <si>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</si>
  <si>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</si>
  <si>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</si>
  <si>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</si>
  <si>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</si>
  <si>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</si>
  <si>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</si>
  <si>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</si>
  <si>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</si>
  <si>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</si>
  <si>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</si>
  <si>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</si>
  <si>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</si>
  <si>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</si>
  <si>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</si>
  <si>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</si>
  <si>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</si>
  <si>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</si>
  <si>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</si>
  <si>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</si>
  <si>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</si>
  <si>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</si>
  <si>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</si>
  <si>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</si>
  <si>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</si>
  <si>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</si>
  <si>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</si>
  <si>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</si>
  <si>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</si>
  <si>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</si>
  <si>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</si>
  <si>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</si>
  <si>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</si>
  <si>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</si>
  <si>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</si>
  <si>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</si>
  <si>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</si>
  <si>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</si>
  <si>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</si>
  <si>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</si>
  <si>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</si>
  <si>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</si>
  <si>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</si>
  <si>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</si>
  <si>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</si>
  <si>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</si>
  <si>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</si>
  <si>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</si>
  <si>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</si>
  <si>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</si>
  <si>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</si>
  <si>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</si>
  <si>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</si>
  <si>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</si>
  <si>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</si>
  <si>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</si>
  <si>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</si>
  <si>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</si>
  <si>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</si>
  <si>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</si>
  <si>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</si>
  <si>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</si>
  <si>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</si>
  <si>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</si>
  <si>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</si>
  <si>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</si>
  <si>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</si>
  <si>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</si>
  <si>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</si>
  <si>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</si>
  <si>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</si>
  <si>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</si>
  <si>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</si>
  <si>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</si>
  <si>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</si>
  <si>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</si>
  <si>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</si>
  <si>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</si>
  <si>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</si>
  <si>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</si>
  <si>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</si>
  <si>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</si>
  <si>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</si>
  <si>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</si>
  <si>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</si>
  <si>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</si>
  <si>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</si>
  <si>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</si>
  <si>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</si>
  <si>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</si>
  <si>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</si>
  <si>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</si>
  <si>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</si>
  <si>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</si>
  <si>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</si>
  <si>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</si>
  <si>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</si>
  <si>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</si>
  <si>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</si>
  <si>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</si>
  <si>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</si>
  <si>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</si>
  <si>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</si>
  <si>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</si>
  <si>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</si>
  <si>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</si>
  <si>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</si>
  <si>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</si>
  <si>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</si>
  <si>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</si>
  <si>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</si>
  <si>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</si>
  <si>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</si>
  <si>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</si>
  <si>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</si>
  <si>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</si>
  <si>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</si>
  <si>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</si>
  <si>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</si>
  <si>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</si>
  <si>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</si>
  <si>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</si>
  <si>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</si>
  <si>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</si>
  <si>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</si>
  <si>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</si>
  <si>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</si>
  <si>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</si>
  <si>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</si>
  <si>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</si>
  <si>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</si>
  <si>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</si>
  <si>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</si>
  <si>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</si>
  <si>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</si>
  <si>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</si>
  <si>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</si>
  <si>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</si>
  <si>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</si>
  <si>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</si>
  <si>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</si>
  <si>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</si>
  <si>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</si>
  <si>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</si>
  <si>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</si>
  <si>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</si>
  <si>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</si>
  <si>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</si>
  <si>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</si>
  <si>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</si>
  <si>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</si>
  <si>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</si>
  <si>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</si>
  <si>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</si>
  <si>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</si>
  <si>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</si>
  <si>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</si>
  <si>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</si>
  <si>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</si>
  <si>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</si>
  <si>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</si>
  <si>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</si>
  <si>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</si>
  <si>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</si>
  <si>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</si>
  <si>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</si>
  <si>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</si>
  <si>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</si>
  <si>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</si>
  <si>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</si>
  <si>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</si>
  <si>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</si>
  <si>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</si>
  <si>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</si>
  <si>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</si>
  <si>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</si>
  <si>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</si>
  <si>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</si>
  <si>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</si>
  <si>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</si>
  <si>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</si>
  <si>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</si>
  <si>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</si>
  <si>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</si>
  <si>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</si>
  <si>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</si>
  <si>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</si>
  <si>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</si>
  <si>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</si>
  <si>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</si>
  <si>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</si>
  <si>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</si>
  <si>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</si>
  <si>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</si>
  <si>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</si>
  <si>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</si>
  <si>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</si>
  <si>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</si>
  <si>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</si>
  <si>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</si>
  <si>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</si>
  <si>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</si>
  <si>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</si>
  <si>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</si>
  <si>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</si>
  <si>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</si>
  <si>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</si>
  <si>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</si>
  <si>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</si>
  <si>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</si>
  <si>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</si>
  <si>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</si>
  <si>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</si>
  <si>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</si>
  <si>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</si>
  <si>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</si>
  <si>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</si>
  <si>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</si>
  <si>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</si>
  <si>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</si>
  <si>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</si>
  <si>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</si>
  <si>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</si>
  <si>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</si>
  <si>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</si>
  <si>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</si>
  <si>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</si>
  <si>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</si>
  <si>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</si>
  <si>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</si>
  <si>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</si>
  <si>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</si>
  <si>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</si>
  <si>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</si>
  <si>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</si>
  <si>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</si>
  <si>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</si>
  <si>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</si>
  <si>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</si>
  <si>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</si>
  <si>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</si>
  <si>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</si>
  <si>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</si>
  <si>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</si>
  <si>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</si>
  <si>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</si>
  <si>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</si>
  <si>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</si>
  <si>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</si>
  <si>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</si>
  <si>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</si>
  <si>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</si>
  <si>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</si>
  <si>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</si>
  <si>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</si>
  <si>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</si>
  <si>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</si>
  <si>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</si>
  <si>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</si>
  <si>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</si>
  <si>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</si>
  <si>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</si>
  <si>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</si>
  <si>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</si>
  <si>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</si>
  <si>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</si>
  <si>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</si>
  <si>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</si>
  <si>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</si>
  <si>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</si>
  <si>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</si>
  <si>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</si>
  <si>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</si>
  <si>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</si>
  <si>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</si>
  <si>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</si>
  <si>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</si>
  <si>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</si>
  <si>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</si>
  <si>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</si>
  <si>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</si>
  <si>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</si>
  <si>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</si>
  <si>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</si>
  <si>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</si>
  <si>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</si>
  <si>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</si>
  <si>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</si>
  <si>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</si>
  <si>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</si>
  <si>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</si>
  <si>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</si>
  <si>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</si>
  <si>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</si>
  <si>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</si>
  <si>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</si>
  <si>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</si>
  <si>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</si>
  <si>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</si>
  <si>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</si>
  <si>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</si>
  <si>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</si>
  <si>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</si>
  <si>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</si>
  <si>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</si>
  <si>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</si>
  <si>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</si>
  <si>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</si>
  <si>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</si>
  <si>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</si>
  <si>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</si>
  <si>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</si>
  <si>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</si>
  <si>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</si>
  <si>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</si>
  <si>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</si>
  <si>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</si>
  <si>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</si>
  <si>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</si>
  <si>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</si>
  <si>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</si>
  <si>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</si>
  <si>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</si>
  <si>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</si>
  <si>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</si>
  <si>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</si>
  <si>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</si>
  <si>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</si>
  <si>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</si>
  <si>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</si>
  <si>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</si>
  <si>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</si>
  <si>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</si>
  <si>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</si>
  <si>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</si>
  <si>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</si>
  <si>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</si>
  <si>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</si>
  <si>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</si>
  <si>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</si>
  <si>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</si>
  <si>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</si>
  <si>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</si>
  <si>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</si>
  <si>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</si>
  <si>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</si>
  <si>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</si>
  <si>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</si>
  <si>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</si>
  <si>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</si>
  <si>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</si>
  <si>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</si>
  <si>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</si>
  <si>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</si>
  <si>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</si>
  <si>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</si>
  <si>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</si>
  <si>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</si>
  <si>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</si>
  <si>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</si>
  <si>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</si>
  <si>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</si>
  <si>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</si>
  <si>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</si>
  <si>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</si>
  <si>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</si>
  <si>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</si>
  <si>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</si>
  <si>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</si>
  <si>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</si>
  <si>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</si>
  <si>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</si>
  <si>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</si>
  <si>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</si>
  <si>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</si>
  <si>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</si>
  <si>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</si>
  <si>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</si>
  <si>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</si>
  <si>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</si>
  <si>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</si>
  <si>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</si>
  <si>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</si>
  <si>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</si>
  <si>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</si>
  <si>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</si>
  <si>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</si>
  <si>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</si>
  <si>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</si>
  <si>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</si>
  <si>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</si>
  <si>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</si>
  <si>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</si>
  <si>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</si>
  <si>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</si>
  <si>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</si>
  <si>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</si>
  <si>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</si>
  <si>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</si>
  <si>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</si>
  <si>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</si>
  <si>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</si>
  <si>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</si>
  <si>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</si>
  <si>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</si>
  <si>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</si>
  <si>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</si>
  <si>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</si>
  <si>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</si>
  <si>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</si>
  <si>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</si>
  <si>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</si>
  <si>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</si>
  <si>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</si>
  <si>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</si>
  <si>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</si>
  <si>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</si>
  <si>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</si>
  <si>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</si>
  <si>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</si>
  <si>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</si>
  <si>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</si>
  <si>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</si>
  <si>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</si>
  <si>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</si>
  <si>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</si>
  <si>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</si>
  <si>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</si>
  <si>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</si>
  <si>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</si>
  <si>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</si>
  <si>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</si>
  <si>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</si>
  <si>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</si>
  <si>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</si>
  <si>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</si>
  <si>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</si>
  <si>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</si>
  <si>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</si>
  <si>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</si>
  <si>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</si>
  <si>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</si>
  <si>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</si>
  <si>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</si>
  <si>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</si>
  <si>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</si>
  <si>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</si>
  <si>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</si>
  <si>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</si>
  <si>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</si>
  <si>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</si>
  <si>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</si>
  <si>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</si>
  <si>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</si>
  <si>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</si>
  <si>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</si>
  <si>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</si>
  <si>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</si>
  <si>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</si>
  <si>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</si>
  <si>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</si>
  <si>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</si>
  <si>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</si>
  <si>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</si>
  <si>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</si>
  <si>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</si>
  <si>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</si>
  <si>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</si>
  <si>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</si>
  <si>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</si>
  <si>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</si>
  <si>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</si>
  <si>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</si>
  <si>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</si>
  <si>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</si>
  <si>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</si>
  <si>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</si>
  <si>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</si>
  <si>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</si>
  <si>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</si>
  <si>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</si>
  <si>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</si>
  <si>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</si>
  <si>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</si>
  <si>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</si>
  <si>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</si>
  <si>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</si>
  <si>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</si>
  <si>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</si>
  <si>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</si>
  <si>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</si>
  <si>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</si>
  <si>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</si>
  <si>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</si>
  <si>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</si>
  <si>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</si>
  <si>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</si>
  <si>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</si>
  <si>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</si>
  <si>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</si>
  <si>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</si>
  <si>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</si>
  <si>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</si>
  <si>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</si>
  <si>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</si>
  <si>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</si>
  <si>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</si>
  <si>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</si>
  <si>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</si>
  <si>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</si>
  <si>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</si>
  <si>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</si>
  <si>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</si>
  <si>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</si>
  <si>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</si>
  <si>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</si>
  <si>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</si>
  <si>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</si>
  <si>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</si>
  <si>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</si>
  <si>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</si>
  <si>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</si>
  <si>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</si>
  <si>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</si>
  <si>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</si>
  <si>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</si>
  <si>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</si>
  <si>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</si>
  <si>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</si>
  <si>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</si>
  <si>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</si>
  <si>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</si>
  <si>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</si>
  <si>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</si>
  <si>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</si>
  <si>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</si>
  <si>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</si>
  <si>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</si>
  <si>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</si>
  <si>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</si>
  <si>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</si>
  <si>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</si>
  <si>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</si>
  <si>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</si>
  <si>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</si>
  <si>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</si>
  <si>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</si>
  <si>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</si>
  <si>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</si>
  <si>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</si>
  <si>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</si>
  <si>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</si>
  <si>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</si>
  <si>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</si>
  <si>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</si>
  <si>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</si>
  <si>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</si>
  <si>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</si>
  <si>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</si>
  <si>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</si>
  <si>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</si>
  <si>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</si>
  <si>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</si>
  <si>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</si>
  <si>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</si>
  <si>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</si>
  <si>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</si>
  <si>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</si>
  <si>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</si>
  <si>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</si>
  <si>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</si>
  <si>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</si>
  <si>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</si>
  <si>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</si>
  <si>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</si>
  <si>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</si>
  <si>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</si>
  <si>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</si>
  <si>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</si>
  <si>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</si>
  <si>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</si>
  <si>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</si>
  <si>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</si>
  <si>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</si>
  <si>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</si>
  <si>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</si>
  <si>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</si>
  <si>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</si>
  <si>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</si>
  <si>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</si>
  <si>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</si>
  <si>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</si>
  <si>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</si>
  <si>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</si>
  <si>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</si>
  <si>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</si>
  <si>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</si>
  <si>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</si>
  <si>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</si>
  <si>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</si>
  <si>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</si>
  <si>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</si>
  <si>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</si>
  <si>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</si>
  <si>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</si>
  <si>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</si>
  <si>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</si>
  <si>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</si>
  <si>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</si>
  <si>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</si>
  <si>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</si>
  <si>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</si>
  <si>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</si>
  <si>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</si>
  <si>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</si>
  <si>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</si>
  <si>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</si>
  <si>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</si>
  <si>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</si>
  <si>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</si>
  <si>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</si>
  <si>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</si>
  <si>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</si>
  <si>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</si>
  <si>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</si>
  <si>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</si>
  <si>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</si>
  <si>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</si>
  <si>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</si>
  <si>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</si>
  <si>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</si>
  <si>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</si>
  <si>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</si>
  <si>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</si>
  <si>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</si>
  <si>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</si>
  <si>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</si>
  <si>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</si>
  <si>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</si>
  <si>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</si>
  <si>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</si>
  <si>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</si>
  <si>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</si>
  <si>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</si>
  <si>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</si>
  <si>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</si>
  <si>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</si>
  <si>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</si>
  <si>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</si>
  <si>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</si>
  <si>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</si>
  <si>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</si>
  <si>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</si>
  <si>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</si>
  <si>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</si>
  <si>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</si>
  <si>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</si>
  <si>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</si>
  <si>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</si>
  <si>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</si>
  <si>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</si>
  <si>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</si>
  <si>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</si>
  <si>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</si>
  <si>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</si>
  <si>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</si>
  <si>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</si>
  <si>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</si>
  <si>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</si>
  <si>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</si>
  <si>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</si>
  <si>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</si>
  <si>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</si>
  <si>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</si>
  <si>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</si>
  <si>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</si>
  <si>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</si>
  <si>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</si>
  <si>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</si>
  <si>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</si>
  <si>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</si>
  <si>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</si>
  <si>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</si>
  <si>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</si>
  <si>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</si>
  <si>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</si>
  <si>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</si>
  <si>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</si>
  <si>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</si>
  <si>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</si>
  <si>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</si>
  <si>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</si>
  <si>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</si>
  <si>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</si>
  <si>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</si>
  <si>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</si>
  <si>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</si>
  <si>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</si>
  <si>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</si>
  <si>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</si>
  <si>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</si>
  <si>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</si>
  <si>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</si>
  <si>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</si>
  <si>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</si>
  <si>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</si>
  <si>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</si>
  <si>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</si>
  <si>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</si>
  <si>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</si>
  <si>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</si>
  <si>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</si>
  <si>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</si>
  <si>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</si>
  <si>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</si>
  <si>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</si>
  <si>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</si>
  <si>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</si>
  <si>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</si>
  <si>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</si>
  <si>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</si>
  <si>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</si>
  <si>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</si>
  <si>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</si>
  <si>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</si>
  <si>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</si>
  <si>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</si>
  <si>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</si>
  <si>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</si>
  <si>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</si>
  <si>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</si>
  <si>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</si>
  <si>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</si>
  <si>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</si>
  <si>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</si>
  <si>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</si>
  <si>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</si>
  <si>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</si>
  <si>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</si>
  <si>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</si>
  <si>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</si>
  <si>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</si>
  <si>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</si>
  <si>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</si>
  <si>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</si>
  <si>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</si>
  <si>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</si>
  <si>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</si>
  <si>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</si>
  <si>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</si>
  <si>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</si>
  <si>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</si>
  <si>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</si>
  <si>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</si>
  <si>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</si>
  <si>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</si>
  <si>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</si>
  <si>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</si>
  <si>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</si>
  <si>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</si>
  <si>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</si>
  <si>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</si>
  <si>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</si>
  <si>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</si>
  <si>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</si>
  <si>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</si>
  <si>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</si>
  <si>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</si>
  <si>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</si>
  <si>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</si>
  <si>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</si>
  <si>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</si>
  <si>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</si>
  <si>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</si>
  <si>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</si>
  <si>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</si>
  <si>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</si>
  <si>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</si>
  <si>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</si>
  <si>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</si>
  <si>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</si>
  <si>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</si>
  <si>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</si>
  <si>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</si>
  <si>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</si>
  <si>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</si>
  <si>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</si>
  <si>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</si>
  <si>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</si>
  <si>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</si>
  <si>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</si>
  <si>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</si>
  <si>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</si>
  <si>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</si>
  <si>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</si>
  <si>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</si>
  <si>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</si>
  <si>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</si>
  <si>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</si>
  <si>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</si>
  <si>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</si>
  <si>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</si>
  <si>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</si>
  <si>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</si>
  <si>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</si>
  <si>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</si>
  <si>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</si>
  <si>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</si>
  <si>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</si>
  <si>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</si>
  <si>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</si>
  <si>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</si>
  <si>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</si>
  <si>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</si>
  <si>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</si>
  <si>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</si>
  <si>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</si>
  <si>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</si>
  <si>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</si>
  <si>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</si>
  <si>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</si>
  <si>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</si>
  <si>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</si>
  <si>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</si>
  <si>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</si>
  <si>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</si>
  <si>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</si>
  <si>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</si>
  <si>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</si>
  <si>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</si>
  <si>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</si>
  <si>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</si>
  <si>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</si>
  <si>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</si>
  <si>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</si>
  <si>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</si>
  <si>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</si>
  <si>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</si>
  <si>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</si>
  <si>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</si>
  <si>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</si>
  <si>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</si>
  <si>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</si>
  <si>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</si>
  <si>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</si>
  <si>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</si>
  <si>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</si>
  <si>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</si>
  <si>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</si>
  <si>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</si>
  <si>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</si>
  <si>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</si>
  <si>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</si>
  <si>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</si>
  <si>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</si>
  <si>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</si>
  <si>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</si>
  <si>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</si>
  <si>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</si>
  <si>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</si>
  <si>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</si>
  <si>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</si>
  <si>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</si>
  <si>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</si>
  <si>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</si>
  <si>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</si>
  <si>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</si>
  <si>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</si>
  <si>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</si>
  <si>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</si>
  <si>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</si>
  <si>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</si>
  <si>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</si>
  <si>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</si>
  <si>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</si>
  <si>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</si>
  <si>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</si>
  <si>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</si>
  <si>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</si>
  <si>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</si>
  <si>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</si>
  <si>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</si>
  <si>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</si>
  <si>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</si>
  <si>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</si>
  <si>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</si>
  <si>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</si>
  <si>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</si>
  <si>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</si>
  <si>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</si>
  <si>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</si>
  <si>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</si>
  <si>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</si>
  <si>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</si>
  <si>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</si>
  <si>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</si>
  <si>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</si>
  <si>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</si>
  <si>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</si>
  <si>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</si>
  <si>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</si>
  <si>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</si>
  <si>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</si>
  <si>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</si>
  <si>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</si>
  <si>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</si>
  <si>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</si>
  <si>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</si>
  <si>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</si>
  <si>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</si>
  <si>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</si>
  <si>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</si>
  <si>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</si>
  <si>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</si>
  <si>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</si>
  <si>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</si>
  <si>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</si>
  <si>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</si>
  <si>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</si>
  <si>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</si>
  <si>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</si>
  <si>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</si>
  <si>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</si>
  <si>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</si>
  <si>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</si>
  <si>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</si>
  <si>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</si>
  <si>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</si>
  <si>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</si>
  <si>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</si>
  <si>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</si>
  <si>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</si>
  <si>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</si>
  <si>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</si>
  <si>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</si>
  <si>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</si>
  <si>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</si>
  <si>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</si>
  <si>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</si>
  <si>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</si>
  <si>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</si>
  <si>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</si>
  <si>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</si>
  <si>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</si>
  <si>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</si>
  <si>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</si>
  <si>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</si>
  <si>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</si>
  <si>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</si>
  <si>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</si>
  <si>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</si>
  <si>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</si>
  <si>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</si>
  <si>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</si>
  <si>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</si>
  <si>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</si>
  <si>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</si>
  <si>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</si>
  <si>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</si>
  <si>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</si>
  <si>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</si>
  <si>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</si>
  <si>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</si>
  <si>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</si>
  <si>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</si>
  <si>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</si>
  <si>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</si>
  <si>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</si>
  <si>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</si>
  <si>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</si>
  <si>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</si>
  <si>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</si>
  <si>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</si>
  <si>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</si>
  <si>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</si>
  <si>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</si>
  <si>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</si>
  <si>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</si>
  <si>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</si>
  <si>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</si>
  <si>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</si>
  <si>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</si>
  <si>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</si>
  <si>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</si>
  <si>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</si>
  <si>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</si>
  <si>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</si>
  <si>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</si>
  <si>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</si>
  <si>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</si>
  <si>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</si>
  <si>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</si>
  <si>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</si>
  <si>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</si>
  <si>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</si>
  <si>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</si>
  <si>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</si>
  <si>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</si>
  <si>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</si>
  <si>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</si>
  <si>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</si>
  <si>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</si>
  <si>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</si>
  <si>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</si>
  <si>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</si>
  <si>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</si>
  <si>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</si>
  <si>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</si>
  <si>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</si>
  <si>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</si>
  <si>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</si>
  <si>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</si>
  <si>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</si>
  <si>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</si>
  <si>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</si>
  <si>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</si>
  <si>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</si>
  <si>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</si>
  <si>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</si>
  <si>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</si>
  <si>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</si>
  <si>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</si>
  <si>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</si>
  <si>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</si>
  <si>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</si>
  <si>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</si>
  <si>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</si>
  <si>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</si>
  <si>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</si>
  <si>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</si>
  <si>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</si>
  <si>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</si>
  <si>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</si>
  <si>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</si>
  <si>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</si>
  <si>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</si>
  <si>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</si>
  <si>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</si>
  <si>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</si>
  <si>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</si>
  <si>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</si>
  <si>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</si>
  <si>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</si>
  <si>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</si>
  <si>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</si>
  <si>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</si>
  <si>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</si>
  <si>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</si>
  <si>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</si>
  <si>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</si>
  <si>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</si>
  <si>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</si>
  <si>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</si>
  <si>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</si>
  <si>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</si>
  <si>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</si>
  <si>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</si>
  <si>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</si>
  <si>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</si>
  <si>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</si>
  <si>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</si>
  <si>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</si>
  <si>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</si>
  <si>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</si>
  <si>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</si>
  <si>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</si>
  <si>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</si>
  <si>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</si>
  <si>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</si>
  <si>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</si>
  <si>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</si>
  <si>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</si>
  <si>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</si>
  <si>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</si>
  <si>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</si>
  <si>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</si>
  <si>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</si>
  <si>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</si>
  <si>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</si>
  <si>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</si>
  <si>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</si>
  <si>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</si>
  <si>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</si>
  <si>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</si>
  <si>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</si>
  <si>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</si>
  <si>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</si>
  <si>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</si>
  <si>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</si>
  <si>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</si>
  <si>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</si>
  <si>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</si>
  <si>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</si>
  <si>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</si>
  <si>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</si>
  <si>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</si>
  <si>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</si>
  <si>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</si>
  <si>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</si>
  <si>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</si>
  <si>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</si>
  <si>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</si>
  <si>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</si>
  <si>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</si>
  <si>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</si>
  <si>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</si>
  <si>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</si>
  <si>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</si>
  <si>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</si>
  <si>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</si>
  <si>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</si>
  <si>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</si>
  <si>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</si>
  <si>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</si>
  <si>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</si>
  <si>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</si>
  <si>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</si>
  <si>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</si>
  <si>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</si>
  <si>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</si>
  <si>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</si>
  <si>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</si>
  <si>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</si>
  <si>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</si>
  <si>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</si>
  <si>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</si>
  <si>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</si>
  <si>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</si>
  <si>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</si>
  <si>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</si>
  <si>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</si>
  <si>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</si>
  <si>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</si>
  <si>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</si>
  <si>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</si>
  <si>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</si>
  <si>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</si>
  <si>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</si>
  <si>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</si>
  <si>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</si>
  <si>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</si>
  <si>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</si>
  <si>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</si>
  <si>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</si>
  <si>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</si>
  <si>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</si>
  <si>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</si>
  <si>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</si>
  <si>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</si>
  <si>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</si>
  <si>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</si>
  <si>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</si>
  <si>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</si>
  <si>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</si>
  <si>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</si>
  <si>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</si>
  <si>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</si>
  <si>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</si>
  <si>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</si>
  <si>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</si>
  <si>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</si>
  <si>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</si>
  <si>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</si>
  <si>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</si>
  <si>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</si>
  <si>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</si>
  <si>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</si>
  <si>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</si>
  <si>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</si>
  <si>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</si>
  <si>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</si>
  <si>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</si>
  <si>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</si>
  <si>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</si>
  <si>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</si>
  <si>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</si>
  <si>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</si>
  <si>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</si>
  <si>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</si>
  <si>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</si>
  <si>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</si>
  <si>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</si>
  <si>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</si>
  <si>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</si>
  <si>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</si>
  <si>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</si>
  <si>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</si>
  <si>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</si>
  <si>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</si>
  <si>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</si>
  <si>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</si>
  <si>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</si>
  <si>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</si>
  <si>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</si>
  <si>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</si>
  <si>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</si>
  <si>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</si>
  <si>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</si>
  <si>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</si>
  <si>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</si>
  <si>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</si>
  <si>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</si>
  <si>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</si>
  <si>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</si>
  <si>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</si>
  <si>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</si>
  <si>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</si>
  <si>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</si>
  <si>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</si>
  <si>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</si>
  <si>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</si>
  <si>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</si>
  <si>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</si>
  <si>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</si>
  <si>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</si>
  <si>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</si>
  <si>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</si>
  <si>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</si>
  <si>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</si>
  <si>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</si>
  <si>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</si>
  <si>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</si>
  <si>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</si>
  <si>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</si>
  <si>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</si>
  <si>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</si>
  <si>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</si>
  <si>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</si>
  <si>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</si>
  <si>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</si>
  <si>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</si>
  <si>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</si>
  <si>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</si>
  <si>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</si>
  <si>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</si>
  <si>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</si>
  <si>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</si>
  <si>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</si>
  <si>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</si>
  <si>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</si>
  <si>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</si>
  <si>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</si>
  <si>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</si>
  <si>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</si>
  <si>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</si>
  <si>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</si>
  <si>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</si>
  <si>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</si>
  <si>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</si>
  <si>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</si>
  <si>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</si>
  <si>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</si>
  <si>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</si>
  <si>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</si>
  <si>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</si>
  <si>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</si>
  <si>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</si>
  <si>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</si>
  <si>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</si>
  <si>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</si>
  <si>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</si>
  <si>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</si>
  <si>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</si>
  <si>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</si>
  <si>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</si>
  <si>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</si>
  <si>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</si>
  <si>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</si>
  <si>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</si>
  <si>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</si>
  <si>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</si>
  <si>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</si>
  <si>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</si>
  <si>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</si>
  <si>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</si>
  <si>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</si>
  <si>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</si>
  <si>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</si>
  <si>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</si>
  <si>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</si>
  <si>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</si>
  <si>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</si>
  <si>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</si>
  <si>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</si>
  <si>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</si>
  <si>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</si>
  <si>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</si>
  <si>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</si>
  <si>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</si>
  <si>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</si>
  <si>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</si>
  <si>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</si>
  <si>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</si>
  <si>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</si>
  <si>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</si>
  <si>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</si>
  <si>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</si>
  <si>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</si>
  <si>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</si>
  <si>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</si>
  <si>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</si>
  <si>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</si>
  <si>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</si>
  <si>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</si>
  <si>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</si>
  <si>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</si>
  <si>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</si>
  <si>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</si>
  <si>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</si>
  <si>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</si>
  <si>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</si>
  <si>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</si>
  <si>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</si>
  <si>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</si>
  <si>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</si>
  <si>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</si>
  <si>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</si>
  <si>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</si>
  <si>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</si>
  <si>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</si>
  <si>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</si>
  <si>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</si>
  <si>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</si>
  <si>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</si>
  <si>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</si>
  <si>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</si>
  <si>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</si>
  <si>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</si>
  <si>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</si>
  <si>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</si>
  <si>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</si>
  <si>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</si>
  <si>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</si>
  <si>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</si>
  <si>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</si>
  <si>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</si>
  <si>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</si>
  <si>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</si>
  <si>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</si>
  <si>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</si>
  <si>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</si>
  <si>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</si>
  <si>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</si>
  <si>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</si>
  <si>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</si>
  <si>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</si>
  <si>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</si>
  <si>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</si>
  <si>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</si>
  <si>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</si>
  <si>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</si>
  <si>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</si>
  <si>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</si>
  <si>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</si>
  <si>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</si>
  <si>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</si>
  <si>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</si>
  <si>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</si>
  <si>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</si>
  <si>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</si>
  <si>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</si>
  <si>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</si>
  <si>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</si>
  <si>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</si>
  <si>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</si>
  <si>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</si>
  <si>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</si>
  <si>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</si>
  <si>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</si>
  <si>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</si>
  <si>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</si>
  <si>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</si>
  <si>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</si>
  <si>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</si>
  <si>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</si>
  <si>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</si>
  <si>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</si>
  <si>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</si>
  <si>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</si>
  <si>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</si>
  <si>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</si>
  <si>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</si>
  <si>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</si>
  <si>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</si>
  <si>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</si>
  <si>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</si>
  <si>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</si>
  <si>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</si>
  <si>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</si>
  <si>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</si>
  <si>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</si>
  <si>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</si>
  <si>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</si>
  <si>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</si>
  <si>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</si>
  <si>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</si>
  <si>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</si>
  <si>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</si>
  <si>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</si>
  <si>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</si>
  <si>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</si>
  <si>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</si>
  <si>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</si>
  <si>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</si>
  <si>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</si>
  <si>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</si>
  <si>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</si>
  <si>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</si>
  <si>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</si>
  <si>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</si>
  <si>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</si>
  <si>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</si>
  <si>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</si>
  <si>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</si>
  <si>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</si>
  <si>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</si>
  <si>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</si>
  <si>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</si>
  <si>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</si>
  <si>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</si>
  <si>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</si>
  <si>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</si>
  <si>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</si>
  <si>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</si>
  <si>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</si>
  <si>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</si>
  <si>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</si>
  <si>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</si>
  <si>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</si>
  <si>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</si>
  <si>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</si>
  <si>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</si>
  <si>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</si>
  <si>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</si>
  <si>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</si>
  <si>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</si>
  <si>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</si>
  <si>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</si>
  <si>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</si>
  <si>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</si>
  <si>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</si>
  <si>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</si>
  <si>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</si>
  <si>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</si>
  <si>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</si>
  <si>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</si>
  <si>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</si>
  <si>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</si>
  <si>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</si>
  <si>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</si>
  <si>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</si>
  <si>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</si>
  <si>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</si>
  <si>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</si>
  <si>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</si>
  <si>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</si>
  <si>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</si>
  <si>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</si>
  <si>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</si>
  <si>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</si>
  <si>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</si>
  <si>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</si>
  <si>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</si>
  <si>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</si>
  <si>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</si>
  <si>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</si>
  <si>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</si>
  <si>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</si>
  <si>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</si>
  <si>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</si>
  <si>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</si>
  <si>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</si>
  <si>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</si>
  <si>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</si>
  <si>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</si>
  <si>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</si>
  <si>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</si>
  <si>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</si>
  <si>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</si>
  <si>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</si>
  <si>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</si>
  <si>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</si>
  <si>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</si>
  <si>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</si>
  <si>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</si>
  <si>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</si>
  <si>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</si>
  <si>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</si>
  <si>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</si>
  <si>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</si>
  <si>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</si>
  <si>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</si>
  <si>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</si>
  <si>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</si>
  <si>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</si>
  <si>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</si>
  <si>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</si>
  <si>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</si>
  <si>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</si>
  <si>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</si>
  <si>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</si>
  <si>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</si>
  <si>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</si>
  <si>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</si>
  <si>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</si>
  <si>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</si>
  <si>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</si>
  <si>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</si>
  <si>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</si>
  <si>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</si>
  <si>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</si>
  <si>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</si>
  <si>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</si>
  <si>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</si>
  <si>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</si>
  <si>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</si>
  <si>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</si>
  <si>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</si>
  <si>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</si>
  <si>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</si>
  <si>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</si>
  <si>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</si>
  <si>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</si>
  <si>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</si>
  <si>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</si>
  <si>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</si>
  <si>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</si>
  <si>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</si>
  <si>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</si>
  <si>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</si>
  <si>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</si>
  <si>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</si>
  <si>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</si>
  <si>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</si>
  <si>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</si>
  <si>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</si>
  <si>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</si>
  <si>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</si>
  <si>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</si>
  <si>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</si>
  <si>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</si>
  <si>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</si>
  <si>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</si>
  <si>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</si>
  <si>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</si>
  <si>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</si>
  <si>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</si>
  <si>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</si>
  <si>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</si>
  <si>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</si>
  <si>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</si>
  <si>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</si>
  <si>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</si>
  <si>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</si>
  <si>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</si>
  <si>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</si>
  <si>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</si>
  <si>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</si>
  <si>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</si>
  <si>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</si>
  <si>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</si>
  <si>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</si>
  <si>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</si>
  <si>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</si>
  <si>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</si>
  <si>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</si>
  <si>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</si>
  <si>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</si>
  <si>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</si>
  <si>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</si>
  <si>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</si>
  <si>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</si>
  <si>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</si>
  <si>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</si>
  <si>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</si>
  <si>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</si>
  <si>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</si>
  <si>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</si>
  <si>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</si>
  <si>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</si>
  <si>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</si>
  <si>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</si>
  <si>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</si>
  <si>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</si>
  <si>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</si>
  <si>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</si>
  <si>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</si>
  <si>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</si>
  <si>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</si>
  <si>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</si>
  <si>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</si>
  <si>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</si>
  <si>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</si>
  <si>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</si>
  <si>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</si>
  <si>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</si>
  <si>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</si>
  <si>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</si>
  <si>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</si>
  <si>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</si>
  <si>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</si>
  <si>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</si>
  <si>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</si>
  <si>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</si>
  <si>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</si>
  <si>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</si>
  <si>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</si>
  <si>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</si>
  <si>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</si>
  <si>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</si>
  <si>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</si>
  <si>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</si>
  <si>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</si>
  <si>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</si>
  <si>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</si>
  <si>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</si>
  <si>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</si>
  <si>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</si>
  <si>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</si>
  <si>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</si>
  <si>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</si>
  <si>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</si>
  <si>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</si>
  <si>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</si>
  <si>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</si>
  <si>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</si>
  <si>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</si>
  <si>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</si>
  <si>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</si>
  <si>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</si>
  <si>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</si>
  <si>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</si>
  <si>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</si>
  <si>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</si>
  <si>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</si>
  <si>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</si>
  <si>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</si>
  <si>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</si>
  <si>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</si>
  <si>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</si>
  <si>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</si>
  <si>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</si>
  <si>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</si>
  <si>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</si>
  <si>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</si>
  <si>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</si>
  <si>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</si>
  <si>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</si>
  <si>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</si>
  <si>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</si>
  <si>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</si>
  <si>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</si>
  <si>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</si>
  <si>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</si>
  <si>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</si>
  <si>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</si>
  <si>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</si>
  <si>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</si>
  <si>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</si>
  <si>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</si>
  <si>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</si>
  <si>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</si>
  <si>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</si>
  <si>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</si>
  <si>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</si>
  <si>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</si>
  <si>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</si>
  <si>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</si>
  <si>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</si>
  <si>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</si>
  <si>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</si>
  <si>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</si>
  <si>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</si>
  <si>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</si>
  <si>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</si>
  <si>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</si>
  <si>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</si>
  <si>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</si>
  <si>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</si>
  <si>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</si>
  <si>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</si>
  <si>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</si>
  <si>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</si>
  <si>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</si>
  <si>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</si>
  <si>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</si>
  <si>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</si>
  <si>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</si>
  <si>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</si>
  <si>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</si>
  <si>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</si>
  <si>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</si>
  <si>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</si>
  <si>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</si>
  <si>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</si>
  <si>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</si>
  <si>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</si>
  <si>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</si>
  <si>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</si>
  <si>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</si>
  <si>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</si>
  <si>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</si>
  <si>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</si>
  <si>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</si>
  <si>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</si>
  <si>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</si>
  <si>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</si>
  <si>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</si>
  <si>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</si>
  <si>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</si>
  <si>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</si>
  <si>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</si>
  <si>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</si>
  <si>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</si>
  <si>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</si>
  <si>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</si>
  <si>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</si>
  <si>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</si>
  <si>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</si>
  <si>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</si>
  <si>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</si>
  <si>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</si>
  <si>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</si>
  <si>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</si>
  <si>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</si>
  <si>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</si>
  <si>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</si>
  <si>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</si>
  <si>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</si>
  <si>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</si>
  <si>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</si>
  <si>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</si>
  <si>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</si>
  <si>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</si>
  <si>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</si>
  <si>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</si>
  <si>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</si>
  <si>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</si>
  <si>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</si>
  <si>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</si>
  <si>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</si>
  <si>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</si>
  <si>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</si>
  <si>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</si>
  <si>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</si>
  <si>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</si>
  <si>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</si>
  <si>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</si>
  <si>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</si>
  <si>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</si>
  <si>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</si>
  <si>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</si>
  <si>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</si>
  <si>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</si>
  <si>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</si>
  <si>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</si>
  <si>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</si>
  <si>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</si>
  <si>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</si>
  <si>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</si>
  <si>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</si>
  <si>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</si>
  <si>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</si>
  <si>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</si>
  <si>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</si>
  <si>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</si>
  <si>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</si>
  <si>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</si>
  <si>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</si>
  <si>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</si>
  <si>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</si>
  <si>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</si>
  <si>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</si>
  <si>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</si>
  <si>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</si>
  <si>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</si>
  <si>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</si>
  <si>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</si>
  <si>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</si>
  <si>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</si>
  <si>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</si>
  <si>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</si>
  <si>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</si>
  <si>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</si>
  <si>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</si>
  <si>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</si>
  <si>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</si>
  <si>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</si>
  <si>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</si>
  <si>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</si>
  <si>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</si>
  <si>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</si>
  <si>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</si>
  <si>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</si>
  <si>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</si>
  <si>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</si>
  <si>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</si>
  <si>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</si>
  <si>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</si>
  <si>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</si>
  <si>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</si>
  <si>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</si>
  <si>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</si>
  <si>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</si>
  <si>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</si>
  <si>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</si>
  <si>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</si>
  <si>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</si>
  <si>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</si>
  <si>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</si>
  <si>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</si>
  <si>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</si>
  <si>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</si>
  <si>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</si>
  <si>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</si>
  <si>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</si>
  <si>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</si>
  <si>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</si>
  <si>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</si>
  <si>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</si>
  <si>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</si>
  <si>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</si>
  <si>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</si>
  <si>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</si>
  <si>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</si>
  <si>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</si>
  <si>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</si>
  <si>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</si>
  <si>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</si>
  <si>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</si>
  <si>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</si>
  <si>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</si>
  <si>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</si>
  <si>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</si>
  <si>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</si>
  <si>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</si>
  <si>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</si>
  <si>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</si>
  <si>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</si>
  <si>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</si>
  <si>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</si>
  <si>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</si>
  <si>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</si>
  <si>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</si>
  <si>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</si>
  <si>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</si>
  <si>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</si>
  <si>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</si>
  <si>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</si>
  <si>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</si>
  <si>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</si>
  <si>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</si>
  <si>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</si>
  <si>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</si>
  <si>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</si>
  <si>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</si>
  <si>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</si>
  <si>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</si>
  <si>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</si>
  <si>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</si>
  <si>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</si>
  <si>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</si>
  <si>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</si>
  <si>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</si>
  <si>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</si>
  <si>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</si>
  <si>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</si>
  <si>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</si>
  <si>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</si>
  <si>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</si>
  <si>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</si>
  <si>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</si>
  <si>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</si>
  <si>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</si>
  <si>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</si>
  <si>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</si>
  <si>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</si>
  <si>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</si>
  <si>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</si>
  <si>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</si>
  <si>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</si>
  <si>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</si>
  <si>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</si>
  <si>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</si>
  <si>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</si>
  <si>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</si>
  <si>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</si>
  <si>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</si>
  <si>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</si>
  <si>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</si>
  <si>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</si>
  <si>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</si>
  <si>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</si>
  <si>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</si>
  <si>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</si>
  <si>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</si>
  <si>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</si>
  <si>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</si>
  <si>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</si>
  <si>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</si>
  <si>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</si>
  <si>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</si>
  <si>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</si>
  <si>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</si>
  <si>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</si>
  <si>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</si>
  <si>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</si>
  <si>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</si>
  <si>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</si>
  <si>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</si>
  <si>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</si>
  <si>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</si>
  <si>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</si>
  <si>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</si>
  <si>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</si>
  <si>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</si>
  <si>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</si>
  <si>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</si>
  <si>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</si>
  <si>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</si>
  <si>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</si>
  <si>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</si>
  <si>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</si>
  <si>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</si>
  <si>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</si>
  <si>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</si>
  <si>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</si>
  <si>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</si>
  <si>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</si>
  <si>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</si>
  <si>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</si>
  <si>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</si>
  <si>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</si>
  <si>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</si>
  <si>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</si>
  <si>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</si>
  <si>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</si>
  <si>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</si>
  <si>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</si>
  <si>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</si>
  <si>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</si>
  <si>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</si>
  <si>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</si>
  <si>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</si>
  <si>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</si>
  <si>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</si>
  <si>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</si>
  <si>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</si>
  <si>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</si>
  <si>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</si>
  <si>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</si>
  <si>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</si>
  <si>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</si>
  <si>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</si>
  <si>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</si>
  <si>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</si>
  <si>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</si>
  <si>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</si>
  <si>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</si>
  <si>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</si>
  <si>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</si>
  <si>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</si>
  <si>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</si>
  <si>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</si>
  <si>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</si>
  <si>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</si>
  <si>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</si>
  <si>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</si>
  <si>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</si>
  <si>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</si>
  <si>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</si>
  <si>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</si>
  <si>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</si>
  <si>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</si>
  <si>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</si>
  <si>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</si>
  <si>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</si>
  <si>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</si>
  <si>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</si>
  <si>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</si>
  <si>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</si>
  <si>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</si>
  <si>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</si>
  <si>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</si>
  <si>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</si>
  <si>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</si>
  <si>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</si>
  <si>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</si>
  <si>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</si>
  <si>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</si>
  <si>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</si>
  <si>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</si>
  <si>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</si>
  <si>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</si>
  <si>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</si>
  <si>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</si>
  <si>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</si>
  <si>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</si>
  <si>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</si>
  <si>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</si>
  <si>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</si>
  <si>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</si>
  <si>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</si>
  <si>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</si>
  <si>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</si>
  <si>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</si>
  <si>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</si>
  <si>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</si>
  <si>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</si>
  <si>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</si>
  <si>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</si>
  <si>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</si>
  <si>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</si>
  <si>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</si>
  <si>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</si>
  <si>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</si>
  <si>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</si>
  <si>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</si>
  <si>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</si>
  <si>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</si>
  <si>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</si>
  <si>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</si>
  <si>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</si>
  <si>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</si>
  <si>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</si>
  <si>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</si>
  <si>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</si>
  <si>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</si>
  <si>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</si>
  <si>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</si>
  <si>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</si>
  <si>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</si>
  <si>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</si>
  <si>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</si>
  <si>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</si>
  <si>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</si>
  <si>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</si>
  <si>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</si>
  <si>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</si>
  <si>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</si>
  <si>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</si>
  <si>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</si>
  <si>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</si>
  <si>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</si>
  <si>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</si>
  <si>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</si>
  <si>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</si>
  <si>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</si>
  <si>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</si>
  <si>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</si>
  <si>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</si>
  <si>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</si>
  <si>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</si>
  <si>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</si>
  <si>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</si>
  <si>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</si>
  <si>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</si>
  <si>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</si>
  <si>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</si>
  <si>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</si>
  <si>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</si>
  <si>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</si>
  <si>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</si>
  <si>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</si>
  <si>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</si>
  <si>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</si>
  <si>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</si>
  <si>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</si>
  <si>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</si>
  <si>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</si>
  <si>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</si>
  <si>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</si>
  <si>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</si>
  <si>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</si>
  <si>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</si>
  <si>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</si>
  <si>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</si>
  <si>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</si>
  <si>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</si>
  <si>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</si>
  <si>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</si>
  <si>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</si>
  <si>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</si>
  <si>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</si>
  <si>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</si>
  <si>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</si>
  <si>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</si>
  <si>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</si>
  <si>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</si>
  <si>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</si>
  <si>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</si>
  <si>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</si>
  <si>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</si>
  <si>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</si>
  <si>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</si>
  <si>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</si>
  <si>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</si>
  <si>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</si>
  <si>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</si>
  <si>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</si>
  <si>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</si>
  <si>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</si>
  <si>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</si>
  <si>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</si>
  <si>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</si>
  <si>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</si>
  <si>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</si>
  <si>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</si>
  <si>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</si>
  <si>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</si>
  <si>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</si>
  <si>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</si>
  <si>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</si>
  <si>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</si>
  <si>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</si>
  <si>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</si>
  <si>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</si>
  <si>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</si>
  <si>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</si>
  <si>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</si>
  <si>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</si>
  <si>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</si>
  <si>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</si>
  <si>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</si>
  <si>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</si>
  <si>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</si>
  <si>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</si>
  <si>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</si>
  <si>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</si>
  <si>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</si>
  <si>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</si>
  <si>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</si>
  <si>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</si>
  <si>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</si>
  <si>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</si>
  <si>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</si>
  <si>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</si>
  <si>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</si>
  <si>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</si>
  <si>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</si>
  <si>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</si>
  <si>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</si>
  <si>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</si>
  <si>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</si>
  <si>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</si>
  <si>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</si>
  <si>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</si>
  <si>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</si>
  <si>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</si>
  <si>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</si>
  <si>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</si>
  <si>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</si>
  <si>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</si>
  <si>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</si>
  <si>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</si>
  <si>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</si>
  <si>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</si>
  <si>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</si>
  <si>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</si>
  <si>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</si>
  <si>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</si>
  <si>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</si>
  <si>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</si>
  <si>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</si>
  <si>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</si>
  <si>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</si>
  <si>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</si>
  <si>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</si>
  <si>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</si>
  <si>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</si>
  <si>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</si>
  <si>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</si>
  <si>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</si>
  <si>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</si>
  <si>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</si>
  <si>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</si>
  <si>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</si>
  <si>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</si>
  <si>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</si>
  <si>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</si>
  <si>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</si>
  <si>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</si>
  <si>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</si>
  <si>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</si>
  <si>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</si>
  <si>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</si>
  <si>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</si>
  <si>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</si>
  <si>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</si>
  <si>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</si>
  <si>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</si>
  <si>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</si>
  <si>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</si>
  <si>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</si>
  <si>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</si>
  <si>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</si>
  <si>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</si>
  <si>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</si>
  <si>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</si>
  <si>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</si>
  <si>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</si>
  <si>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</si>
  <si>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</si>
  <si>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</si>
  <si>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</si>
  <si>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</si>
  <si>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</si>
  <si>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</si>
  <si>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</si>
  <si>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</si>
  <si>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</si>
  <si>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</si>
  <si>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</si>
  <si>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</si>
  <si>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</si>
  <si>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</si>
  <si>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</si>
  <si>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</si>
  <si>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</si>
  <si>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</si>
  <si>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</si>
  <si>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</si>
  <si>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</si>
  <si>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</si>
  <si>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</si>
  <si>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</si>
  <si>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</si>
  <si>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</si>
  <si>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</si>
  <si>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</si>
  <si>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</si>
  <si>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</si>
  <si>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</si>
  <si>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</si>
  <si>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</si>
  <si>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</si>
  <si>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</si>
  <si>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</si>
  <si>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</si>
  <si>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</si>
  <si>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</si>
  <si>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</si>
  <si>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</si>
  <si>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</si>
  <si>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</si>
  <si>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</si>
  <si>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</si>
  <si>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</si>
  <si>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</si>
  <si>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</si>
  <si>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</si>
  <si>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</si>
  <si>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</si>
  <si>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</si>
  <si>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</si>
  <si>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</si>
  <si>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</si>
  <si>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</si>
  <si>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</si>
  <si>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</si>
  <si>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</si>
  <si>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</si>
  <si>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</si>
  <si>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</si>
  <si>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</si>
  <si>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</si>
  <si>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</si>
  <si>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</si>
  <si>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</si>
  <si>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</si>
  <si>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</si>
  <si>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</si>
  <si>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</si>
  <si>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</si>
  <si>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</si>
  <si>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</si>
  <si>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</si>
  <si>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</si>
  <si>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</si>
  <si>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</si>
  <si>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</si>
  <si>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</si>
  <si>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</si>
  <si>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</si>
  <si>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</si>
  <si>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</si>
  <si>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</si>
  <si>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</si>
  <si>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</si>
  <si>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</si>
  <si>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</si>
  <si>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</si>
  <si>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</si>
  <si>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</si>
  <si>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</si>
  <si>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</si>
  <si>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</si>
  <si>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</si>
  <si>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</si>
  <si>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</si>
  <si>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</si>
  <si>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</si>
  <si>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</si>
  <si>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</si>
  <si>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</si>
  <si>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</si>
  <si>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</si>
  <si>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</si>
  <si>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</si>
  <si>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</si>
  <si>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</si>
  <si>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</si>
  <si>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</si>
  <si>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</si>
  <si>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</si>
  <si>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</si>
  <si>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</si>
  <si>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</si>
  <si>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</si>
  <si>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</si>
  <si>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</si>
  <si>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</si>
  <si>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</si>
  <si>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</si>
  <si>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</si>
  <si>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</si>
  <si>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</si>
  <si>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</si>
  <si>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</si>
  <si>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</si>
  <si>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</si>
  <si>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</si>
  <si>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</si>
  <si>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</si>
  <si>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</si>
  <si>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</si>
  <si>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</si>
  <si>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</si>
  <si>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</si>
  <si>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</si>
  <si>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</si>
  <si>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</si>
  <si>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</si>
  <si>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</si>
  <si>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</si>
  <si>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</si>
  <si>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</si>
  <si>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</si>
  <si>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</si>
  <si>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</si>
  <si>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</si>
  <si>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</si>
  <si>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</si>
  <si>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</si>
  <si>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</si>
  <si>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</si>
  <si>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</si>
  <si>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</si>
  <si>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</si>
  <si>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</si>
  <si>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</si>
  <si>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</si>
  <si>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</si>
  <si>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</si>
  <si>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</si>
  <si>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</si>
  <si>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</si>
  <si>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</si>
  <si>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</si>
  <si>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</si>
  <si>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</si>
  <si>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</si>
  <si>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</si>
  <si>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</si>
  <si>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</si>
  <si>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</si>
  <si>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</si>
  <si>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</si>
  <si>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</si>
  <si>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</si>
  <si>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</si>
  <si>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</si>
  <si>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</si>
  <si>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</si>
  <si>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</si>
  <si>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</si>
  <si>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</si>
  <si>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</si>
  <si>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</si>
  <si>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</si>
  <si>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</si>
  <si>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</si>
  <si>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</si>
  <si>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</si>
  <si>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</si>
  <si>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</si>
  <si>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</si>
  <si>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</si>
  <si>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</si>
  <si>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</si>
  <si>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</si>
  <si>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</si>
  <si>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</si>
  <si>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</si>
  <si>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</si>
  <si>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</si>
  <si>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</si>
  <si>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</si>
  <si>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</si>
  <si>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</si>
  <si>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</si>
  <si>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</si>
  <si>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</si>
  <si>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</si>
  <si>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</si>
  <si>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</si>
  <si>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</si>
  <si>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</si>
  <si>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</si>
  <si>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</si>
  <si>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</si>
  <si>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</si>
  <si>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</si>
  <si>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</si>
  <si>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</si>
  <si>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</si>
  <si>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</si>
  <si>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</si>
  <si>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</si>
  <si>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</si>
  <si>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</si>
  <si>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</si>
  <si>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</si>
  <si>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</si>
  <si>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</si>
  <si>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</si>
  <si>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</si>
  <si>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</si>
  <si>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</si>
  <si>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</si>
  <si>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</si>
  <si>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</si>
  <si>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</si>
  <si>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</si>
  <si>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</si>
  <si>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</si>
  <si>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</si>
  <si>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</si>
  <si>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</si>
  <si>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</si>
  <si>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</si>
  <si>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</si>
  <si>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</si>
  <si>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</si>
  <si>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</si>
  <si>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</si>
  <si>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</si>
  <si>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</si>
  <si>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</si>
  <si>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</si>
  <si>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</si>
  <si>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</si>
  <si>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</si>
  <si>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</si>
  <si>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</si>
  <si>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</si>
  <si>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</si>
  <si>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</si>
  <si>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</si>
  <si>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</si>
  <si>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</si>
  <si>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</si>
  <si>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</si>
  <si>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</si>
  <si>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</si>
  <si>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</si>
  <si>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</si>
  <si>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</si>
  <si>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</si>
  <si>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</si>
  <si>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</si>
  <si>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</si>
  <si>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</si>
  <si>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</si>
  <si>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</si>
  <si>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</si>
  <si>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</si>
  <si>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</si>
  <si>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</si>
  <si>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</si>
  <si>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</si>
  <si>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</si>
  <si>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</si>
  <si>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</si>
  <si>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</si>
  <si>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</si>
  <si>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</si>
  <si>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</si>
  <si>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</si>
  <si>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</si>
  <si>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</si>
  <si>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</si>
  <si>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</si>
  <si>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</si>
  <si>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</si>
  <si>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</si>
  <si>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</si>
  <si>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</si>
  <si>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</si>
  <si>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</si>
  <si>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</si>
  <si>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</si>
  <si>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</si>
  <si>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</si>
  <si>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</si>
  <si>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</si>
  <si>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</si>
  <si>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</si>
  <si>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</si>
  <si>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</si>
  <si>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</si>
  <si>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</si>
  <si>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</si>
  <si>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</si>
  <si>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</si>
  <si>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</si>
  <si>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</si>
  <si>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</si>
  <si>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</si>
  <si>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</si>
  <si>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</si>
  <si>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</si>
  <si>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</si>
  <si>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</si>
  <si>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</si>
  <si>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</si>
  <si>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</si>
  <si>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</si>
  <si>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</si>
  <si>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</si>
  <si>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</si>
  <si>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</si>
  <si>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</si>
  <si>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</si>
  <si>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</si>
  <si>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</si>
  <si>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</si>
  <si>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</si>
  <si>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</si>
  <si>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</si>
  <si>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</si>
  <si>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</si>
  <si>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</si>
  <si>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</si>
  <si>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</si>
  <si>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</si>
  <si>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</si>
  <si>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</si>
  <si>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</si>
  <si>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</si>
  <si>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</si>
  <si>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</si>
  <si>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</si>
  <si>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</si>
  <si>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</si>
  <si>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</si>
  <si>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</si>
  <si>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</si>
  <si>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</si>
  <si>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</si>
  <si>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</si>
  <si>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</si>
  <si>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</si>
  <si>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</si>
  <si>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</si>
  <si>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</si>
  <si>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</si>
  <si>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</si>
  <si>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</si>
  <si>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</si>
  <si>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</si>
  <si>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</si>
  <si>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</si>
  <si>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</si>
  <si>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</si>
  <si>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</si>
  <si>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</si>
  <si>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</si>
  <si>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</si>
  <si>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</si>
  <si>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</si>
  <si>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</si>
  <si>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</si>
  <si>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</si>
  <si>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</si>
  <si>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</si>
  <si>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</si>
  <si>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</si>
  <si>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</si>
  <si>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</si>
  <si>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</si>
  <si>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</si>
  <si>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</si>
  <si>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</si>
  <si>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</si>
  <si>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</si>
  <si>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</si>
  <si>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</si>
  <si>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</si>
  <si>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</si>
  <si>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</si>
  <si>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</si>
  <si>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</si>
  <si>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</si>
  <si>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</si>
  <si>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</si>
  <si>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</si>
  <si>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</si>
  <si>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</si>
  <si>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</si>
  <si>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</si>
  <si>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</si>
  <si>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</si>
  <si>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</si>
  <si>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</si>
  <si>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</si>
  <si>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</si>
  <si>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</si>
  <si>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</si>
  <si>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</si>
  <si>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</si>
  <si>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</si>
  <si>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</si>
  <si>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</si>
  <si>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</si>
  <si>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</si>
  <si>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</si>
  <si>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</si>
  <si>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</si>
  <si>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</si>
  <si>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</si>
  <si>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</si>
  <si>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</si>
  <si>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</si>
  <si>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</si>
  <si>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</si>
  <si>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</si>
  <si>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</si>
  <si>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</si>
  <si>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</si>
  <si>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</si>
  <si>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</si>
  <si>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</si>
  <si>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</si>
  <si>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</si>
  <si>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</si>
  <si>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</si>
  <si>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</si>
  <si>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</si>
  <si>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</si>
  <si>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</si>
  <si>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</si>
  <si>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</si>
  <si>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</si>
  <si>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</si>
  <si>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</si>
  <si>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</si>
  <si>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</si>
  <si>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</si>
  <si>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</si>
  <si>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</si>
  <si>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</si>
  <si>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</si>
  <si>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</si>
  <si>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</si>
  <si>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</si>
  <si>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</si>
  <si>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</si>
  <si>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</si>
  <si>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</si>
  <si>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</si>
  <si>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</si>
  <si>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</si>
  <si>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</si>
  <si>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</si>
  <si>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</si>
  <si>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</si>
  <si>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</si>
  <si>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</si>
  <si>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</si>
  <si>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</si>
  <si>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</si>
  <si>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</si>
  <si>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</si>
  <si>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</si>
  <si>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</si>
  <si>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</si>
  <si>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</si>
  <si>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</si>
  <si>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</si>
  <si>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</si>
  <si>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</si>
  <si>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</si>
  <si>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</si>
  <si>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</si>
  <si>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</si>
  <si>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</si>
  <si>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</si>
  <si>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</si>
  <si>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</si>
  <si>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</si>
  <si>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</si>
  <si>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</si>
  <si>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</si>
  <si>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</si>
  <si>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</si>
  <si>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</si>
  <si>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</si>
  <si>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</si>
  <si>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</si>
  <si>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</si>
  <si>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</si>
  <si>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</si>
  <si>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</si>
  <si>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</si>
  <si>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</si>
  <si>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</si>
  <si>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</si>
  <si>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</si>
  <si>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</si>
  <si>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</si>
  <si>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</si>
  <si>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</si>
  <si>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</si>
  <si>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</si>
  <si>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</si>
  <si>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</si>
  <si>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</si>
  <si>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</si>
  <si>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</si>
  <si>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</si>
  <si>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</si>
  <si>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</si>
  <si>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</si>
  <si>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</si>
  <si>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</si>
  <si>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</si>
  <si>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</si>
  <si>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</si>
  <si>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</si>
  <si>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</si>
  <si>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</si>
  <si>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</si>
  <si>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</si>
  <si>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</si>
  <si>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</si>
  <si>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</si>
  <si>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</si>
  <si>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</si>
  <si>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</si>
  <si>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</si>
  <si>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</si>
  <si>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</si>
  <si>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</si>
  <si>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</si>
  <si>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</si>
  <si>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</si>
  <si>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</si>
  <si>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</si>
  <si>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</si>
  <si>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</si>
  <si>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</si>
  <si>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</si>
  <si>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</si>
  <si>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</si>
  <si>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</si>
  <si>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</si>
  <si>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</si>
  <si>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</si>
  <si>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</si>
  <si>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</si>
  <si>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</si>
  <si>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</si>
  <si>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</si>
  <si>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</si>
  <si>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</si>
  <si>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</si>
  <si>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</si>
  <si>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</si>
  <si>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</si>
  <si>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</si>
  <si>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</si>
  <si>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</si>
  <si>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</si>
  <si>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</si>
  <si>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</si>
  <si>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</si>
  <si>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</si>
  <si>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</si>
  <si>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</si>
  <si>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</si>
  <si>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</si>
  <si>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</si>
  <si>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</si>
  <si>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</si>
  <si>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</si>
  <si>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</si>
  <si>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</si>
  <si>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</si>
  <si>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</si>
  <si>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</si>
  <si>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</si>
  <si>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</si>
  <si>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</si>
  <si>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</si>
  <si>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</si>
  <si>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</si>
  <si>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</si>
  <si>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</si>
  <si>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</si>
  <si>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</si>
  <si>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</si>
  <si>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</si>
  <si>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</si>
  <si>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</si>
  <si>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</si>
  <si>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</si>
  <si>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</si>
  <si>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</si>
  <si>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</si>
  <si>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</si>
  <si>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</si>
  <si>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</si>
  <si>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</si>
  <si>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</si>
  <si>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</si>
  <si>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</si>
  <si>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</si>
  <si>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</si>
  <si>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</si>
  <si>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</si>
  <si>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</si>
  <si>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</si>
  <si>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</si>
  <si>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</si>
  <si>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</si>
  <si>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</si>
  <si>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</si>
  <si>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</si>
  <si>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</si>
  <si>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</si>
  <si>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</si>
  <si>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</si>
  <si>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</si>
  <si>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</si>
  <si>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</si>
  <si>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</si>
  <si>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</si>
  <si>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</si>
  <si>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</si>
  <si>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</si>
  <si>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</si>
  <si>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</si>
  <si>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</si>
  <si>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</si>
  <si>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</si>
  <si>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</si>
  <si>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</si>
  <si>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</si>
  <si>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</si>
  <si>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</si>
  <si>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</si>
  <si>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</si>
  <si>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</si>
  <si>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</si>
  <si>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</si>
  <si>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</si>
  <si>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</si>
  <si>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</si>
  <si>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</si>
  <si>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</si>
  <si>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</si>
  <si>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</si>
  <si>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</si>
  <si>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</si>
  <si>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</si>
  <si>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</si>
  <si>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</si>
  <si>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</si>
  <si>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</si>
  <si>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</si>
  <si>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</si>
  <si>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</si>
  <si>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</si>
  <si>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</si>
  <si>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</si>
  <si>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</si>
  <si>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</si>
  <si>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</si>
  <si>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</si>
  <si>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</si>
  <si>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</si>
  <si>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</si>
  <si>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</si>
  <si>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</si>
  <si>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</si>
  <si>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</si>
  <si>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</si>
  <si>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</si>
  <si>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</si>
  <si>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</si>
  <si>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</si>
  <si>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</si>
  <si>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</si>
  <si>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</si>
  <si>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</si>
  <si>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</si>
  <si>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</si>
  <si>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</si>
  <si>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</si>
  <si>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</si>
  <si>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</si>
  <si>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</si>
  <si>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</si>
  <si>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</si>
  <si>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</si>
  <si>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</si>
  <si>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</si>
  <si>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</si>
  <si>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</si>
  <si>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</si>
  <si>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</si>
  <si>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</si>
  <si>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</si>
  <si>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</si>
  <si>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</si>
  <si>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</si>
  <si>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</si>
  <si>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</si>
  <si>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</si>
  <si>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</si>
  <si>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</si>
  <si>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</si>
  <si>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</si>
  <si>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</si>
  <si>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</si>
  <si>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</si>
  <si>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</si>
  <si>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</si>
  <si>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</si>
  <si>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</si>
  <si>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</si>
  <si>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</si>
  <si>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</si>
  <si>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</si>
  <si>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</si>
  <si>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</si>
  <si>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</si>
  <si>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</si>
  <si>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</si>
  <si>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</si>
  <si>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</si>
  <si>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</si>
  <si>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</si>
  <si>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</si>
  <si>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</si>
  <si>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</si>
  <si>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</si>
  <si>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</si>
  <si>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</si>
  <si>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</si>
  <si>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</si>
  <si>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</si>
  <si>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</si>
  <si>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</si>
  <si>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</si>
  <si>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</si>
  <si>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</si>
  <si>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</si>
  <si>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</si>
  <si>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</si>
  <si>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</si>
  <si>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</si>
  <si>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</si>
  <si>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</si>
  <si>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</si>
  <si>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</si>
  <si>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</si>
  <si>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</si>
  <si>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</si>
  <si>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</si>
  <si>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</si>
  <si>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</si>
  <si>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</si>
  <si>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</si>
  <si>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</si>
  <si>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</si>
  <si>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</si>
  <si>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</si>
  <si>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</si>
  <si>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</si>
  <si>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</si>
  <si>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</si>
  <si>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</si>
  <si>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</si>
  <si>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</si>
  <si>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</si>
  <si>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</si>
  <si>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</si>
  <si>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</si>
  <si>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</si>
  <si>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</si>
  <si>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</si>
  <si>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</si>
  <si>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</si>
  <si>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</si>
  <si>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</si>
  <si>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</si>
  <si>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</si>
  <si>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</si>
  <si>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</si>
  <si>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</si>
  <si>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</si>
  <si>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</si>
  <si>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</si>
  <si>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</si>
  <si>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</si>
  <si>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</si>
  <si>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</si>
  <si>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</si>
  <si>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</si>
  <si>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</si>
  <si>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</si>
  <si>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</si>
  <si>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</si>
  <si>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</si>
  <si>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</si>
  <si>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</si>
  <si>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</si>
  <si>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</si>
  <si>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</si>
  <si>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</si>
  <si>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</si>
  <si>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</si>
  <si>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</si>
  <si>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</si>
  <si>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</si>
  <si>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</si>
  <si>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</si>
  <si>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</si>
  <si>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</si>
  <si>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</si>
  <si>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</si>
  <si>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</si>
  <si>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</si>
  <si>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</si>
  <si>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</si>
  <si>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</si>
  <si>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</si>
  <si>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</si>
  <si>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</si>
  <si>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</si>
  <si>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</si>
  <si>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</si>
  <si>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</si>
  <si>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</si>
  <si>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</si>
  <si>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</si>
  <si>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</si>
  <si>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</si>
  <si>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</si>
  <si>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</si>
  <si>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</si>
  <si>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</si>
  <si>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</si>
  <si>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</si>
  <si>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</si>
  <si>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</si>
  <si>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</si>
  <si>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</si>
  <si>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</si>
  <si>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</si>
  <si>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</si>
  <si>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</si>
  <si>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</si>
  <si>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</si>
  <si>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</si>
  <si>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</si>
  <si>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</si>
  <si>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</si>
  <si>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</si>
  <si>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</si>
  <si>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</si>
  <si>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</si>
  <si>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</si>
  <si>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</si>
  <si>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</si>
  <si>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</si>
  <si>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</si>
  <si>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</si>
  <si>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</si>
  <si>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</si>
  <si>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</si>
  <si>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</si>
  <si>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</si>
  <si>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</si>
  <si>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</si>
  <si>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</si>
  <si>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</si>
  <si>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</si>
  <si>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</si>
  <si>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</si>
  <si>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</si>
  <si>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</si>
  <si>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</si>
  <si>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</si>
  <si>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</si>
  <si>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</si>
  <si>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</si>
  <si>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</si>
  <si>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</si>
  <si>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</si>
  <si>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</si>
  <si>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</si>
  <si>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</si>
  <si>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</si>
  <si>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</si>
  <si>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</si>
  <si>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</si>
  <si>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</si>
  <si>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</si>
  <si>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</si>
  <si>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</si>
  <si>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</si>
  <si>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</si>
  <si>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</si>
  <si>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</si>
  <si>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</si>
  <si>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</si>
  <si>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</si>
  <si>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</si>
  <si>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</si>
  <si>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</si>
  <si>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</si>
  <si>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</si>
  <si>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</si>
  <si>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</si>
  <si>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</si>
  <si>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</si>
  <si>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</si>
  <si>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</si>
  <si>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</si>
  <si>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</si>
  <si>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</si>
  <si>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</si>
  <si>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</si>
  <si>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</si>
  <si>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</si>
  <si>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</si>
  <si>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</si>
  <si>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</si>
  <si>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</si>
  <si>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</si>
  <si>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</si>
  <si>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</si>
  <si>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</si>
  <si>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</si>
  <si>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</si>
  <si>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</si>
  <si>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</si>
  <si>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</si>
  <si>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</si>
  <si>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</si>
  <si>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</si>
  <si>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</si>
  <si>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</si>
  <si>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</si>
  <si>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</si>
  <si>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</si>
  <si>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</si>
  <si>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</si>
  <si>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</si>
  <si>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</si>
  <si>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</si>
  <si>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</si>
  <si>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</si>
  <si>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</si>
  <si>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</si>
  <si>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</si>
  <si>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</si>
  <si>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</si>
  <si>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</si>
  <si>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</si>
  <si>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</si>
  <si>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</si>
  <si>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</si>
  <si>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</si>
  <si>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</si>
  <si>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</si>
  <si>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</si>
  <si>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</si>
  <si>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</si>
  <si>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</si>
  <si>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</si>
  <si>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</si>
  <si>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</si>
  <si>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</si>
  <si>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</si>
  <si>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</si>
  <si>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</si>
  <si>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</si>
  <si>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</si>
  <si>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</si>
  <si>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</si>
  <si>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</si>
  <si>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</si>
  <si>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</si>
  <si>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</si>
  <si>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</si>
  <si>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</si>
  <si>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</si>
  <si>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</si>
  <si>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</si>
  <si>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</si>
  <si>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</si>
  <si>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</si>
  <si>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</si>
  <si>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</si>
  <si>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</si>
  <si>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</si>
  <si>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</si>
  <si>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</si>
  <si>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</si>
  <si>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</si>
  <si>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</si>
  <si>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</si>
  <si>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</si>
  <si>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</si>
  <si>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</si>
  <si>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</si>
  <si>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</si>
  <si>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</si>
  <si>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</si>
  <si>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</si>
  <si>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</si>
  <si>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</si>
  <si>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</si>
  <si>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</si>
  <si>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</si>
  <si>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</si>
  <si>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</si>
  <si>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</si>
  <si>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</si>
  <si>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</si>
  <si>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</si>
  <si>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</si>
  <si>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</si>
  <si>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</si>
  <si>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</si>
  <si>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</si>
  <si>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</si>
  <si>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</si>
  <si>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</si>
  <si>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</si>
  <si>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</si>
  <si>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</si>
  <si>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</si>
  <si>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</si>
  <si>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</si>
  <si>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</si>
  <si>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</si>
  <si>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</si>
  <si>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</si>
  <si>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</si>
  <si>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</si>
  <si>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</si>
  <si>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</si>
  <si>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</si>
  <si>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</si>
  <si>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</si>
  <si>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</si>
  <si>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</si>
  <si>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</si>
  <si>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</si>
  <si>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</si>
  <si>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</si>
  <si>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</si>
  <si>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</si>
  <si>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</si>
  <si>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</si>
  <si>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</si>
  <si>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</si>
  <si>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</si>
  <si>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</si>
  <si>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</si>
  <si>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</si>
  <si>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</si>
  <si>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</si>
  <si>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</si>
  <si>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</si>
  <si>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</si>
  <si>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</si>
  <si>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</si>
  <si>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</si>
  <si>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</si>
  <si>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</si>
  <si>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</si>
  <si>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</si>
  <si>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</si>
  <si>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</si>
  <si>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</si>
  <si>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</si>
  <si>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</si>
  <si>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</si>
  <si>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</si>
  <si>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</si>
  <si>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</si>
  <si>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</si>
  <si>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</si>
  <si>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</si>
  <si>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</si>
  <si>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</si>
  <si>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</si>
  <si>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</si>
  <si>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</si>
  <si>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</si>
  <si>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</si>
  <si>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</si>
  <si>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</si>
  <si>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</si>
  <si>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</si>
  <si>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</si>
  <si>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</si>
  <si>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</si>
  <si>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</si>
  <si>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</si>
  <si>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</si>
  <si>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</si>
  <si>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</si>
  <si>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</si>
  <si>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</si>
  <si>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</si>
  <si>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</si>
  <si>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</si>
  <si>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</si>
  <si>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</si>
  <si>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</si>
  <si>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</si>
  <si>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</si>
  <si>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</si>
  <si>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</si>
  <si>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</si>
  <si>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</si>
  <si>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</si>
  <si>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</si>
  <si>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</si>
  <si>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</si>
  <si>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</si>
  <si>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</si>
  <si>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</si>
  <si>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</si>
  <si>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</si>
  <si>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</si>
  <si>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</si>
  <si>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</si>
  <si>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</si>
  <si>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</si>
  <si>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</si>
  <si>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</si>
  <si>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</si>
  <si>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</si>
  <si>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</si>
  <si>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</si>
  <si>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</si>
  <si>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</si>
  <si>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</si>
  <si>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</si>
  <si>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</si>
  <si>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</si>
  <si>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</si>
  <si>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</si>
  <si>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</si>
  <si>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</si>
  <si>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</si>
  <si>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</si>
  <si>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</si>
  <si>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</si>
  <si>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</si>
  <si>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</si>
  <si>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</si>
  <si>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</si>
  <si>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</si>
  <si>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</si>
  <si>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</si>
  <si>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</si>
  <si>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</si>
  <si>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</si>
  <si>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</si>
  <si>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</si>
  <si>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</si>
  <si>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</si>
  <si>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</si>
  <si>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</si>
  <si>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</si>
  <si>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</si>
  <si>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</si>
  <si>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</si>
  <si>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</si>
  <si>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</si>
  <si>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</si>
  <si>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</si>
  <si>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</si>
  <si>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</si>
  <si>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</si>
  <si>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</si>
  <si>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</si>
  <si>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</si>
  <si>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</si>
  <si>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</si>
  <si>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</si>
  <si>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</si>
  <si>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</si>
  <si>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</si>
  <si>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</si>
  <si>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</si>
  <si>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</si>
  <si>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</si>
  <si>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</si>
  <si>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</si>
  <si>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</si>
  <si>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</si>
  <si>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</si>
  <si>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</si>
  <si>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</si>
  <si>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</si>
  <si>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</si>
  <si>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</si>
  <si>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</si>
  <si>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</si>
  <si>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</si>
  <si>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</si>
  <si>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</si>
  <si>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</si>
  <si>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</si>
  <si>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</si>
  <si>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</si>
  <si>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</si>
  <si>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</si>
  <si>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</si>
  <si>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</si>
  <si>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</si>
  <si>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</si>
  <si>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</si>
  <si>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</si>
  <si>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</si>
  <si>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</si>
  <si>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</si>
  <si>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</si>
  <si>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</si>
  <si>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</si>
  <si>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</si>
  <si>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</si>
  <si>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</si>
  <si>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</si>
  <si>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</si>
  <si>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</si>
  <si>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</si>
  <si>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</si>
  <si>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</si>
  <si>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</si>
  <si>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</si>
  <si>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</si>
  <si>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</si>
  <si>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</si>
  <si>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</si>
  <si>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</si>
  <si>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</si>
  <si>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</si>
  <si>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</si>
  <si>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</si>
  <si>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</si>
  <si>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</si>
  <si>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</si>
  <si>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</si>
  <si>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</si>
  <si>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</si>
  <si>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</si>
  <si>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</si>
  <si>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</si>
  <si>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</si>
  <si>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</si>
  <si>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</si>
  <si>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</si>
  <si>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</si>
  <si>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</si>
  <si>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</si>
  <si>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</si>
  <si>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</si>
  <si>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</si>
  <si>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</si>
  <si>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</si>
  <si>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</si>
  <si>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</si>
  <si>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</si>
  <si>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</si>
  <si>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</si>
  <si>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</si>
  <si>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</si>
  <si>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</si>
  <si>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</si>
  <si>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</si>
  <si>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</si>
  <si>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</si>
  <si>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</si>
  <si>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</si>
  <si>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</si>
  <si>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</si>
  <si>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</si>
  <si>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</si>
  <si>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</si>
  <si>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</si>
  <si>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</si>
  <si>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</si>
  <si>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</si>
  <si>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</si>
  <si>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</si>
  <si>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</si>
  <si>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</si>
  <si>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</si>
  <si>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</si>
  <si>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</si>
  <si>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</si>
  <si>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</si>
  <si>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</si>
  <si>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</si>
  <si>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</si>
  <si>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</si>
  <si>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</si>
  <si>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</si>
  <si>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</si>
  <si>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</si>
  <si>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</si>
  <si>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</si>
  <si>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</si>
  <si>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</si>
  <si>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</si>
  <si>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</si>
  <si>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</si>
  <si>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</si>
  <si>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</si>
  <si>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</si>
  <si>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</si>
  <si>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</si>
  <si>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</si>
  <si>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</si>
  <si>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</si>
  <si>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</si>
  <si>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</si>
  <si>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</si>
  <si>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</si>
  <si>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</si>
  <si>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</si>
  <si>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</si>
  <si>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</si>
  <si>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</si>
  <si>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</si>
  <si>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</si>
  <si>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</si>
  <si>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</si>
  <si>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</si>
  <si>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</si>
  <si>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</si>
  <si>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</si>
  <si>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</si>
  <si>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</si>
  <si>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</si>
  <si>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</si>
  <si>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</si>
  <si>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</si>
  <si>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</si>
  <si>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</si>
  <si>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</si>
  <si>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</si>
  <si>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</si>
  <si>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</si>
  <si>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</si>
  <si>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</si>
  <si>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</si>
  <si>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</si>
  <si>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</si>
  <si>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</si>
  <si>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</si>
  <si>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</si>
  <si>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</si>
  <si>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</si>
  <si>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</si>
  <si>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</si>
  <si>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</si>
  <si>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</si>
  <si>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</si>
  <si>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</si>
  <si>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</si>
  <si>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</si>
  <si>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</si>
  <si>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</si>
  <si>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</si>
  <si>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</si>
  <si>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</si>
  <si>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</si>
  <si>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</si>
  <si>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</si>
  <si>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</si>
  <si>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</si>
  <si>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</si>
  <si>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</si>
  <si>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</si>
  <si>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</si>
  <si>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</si>
  <si>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</si>
  <si>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</si>
  <si>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</si>
  <si>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</si>
  <si>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</si>
  <si>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</si>
  <si>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</si>
  <si>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</si>
  <si>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</si>
  <si>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</si>
  <si>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</si>
  <si>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</si>
  <si>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</si>
  <si>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</si>
  <si>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</si>
  <si>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</si>
  <si>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</si>
  <si>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</si>
  <si>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</si>
  <si>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</si>
  <si>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</si>
  <si>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</si>
  <si>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</si>
  <si>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</si>
  <si>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</si>
  <si>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</si>
  <si>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</si>
  <si>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</si>
  <si>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</si>
  <si>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</si>
  <si>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</si>
  <si>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</si>
  <si>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</si>
  <si>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</si>
  <si>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</si>
  <si>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</si>
  <si>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</si>
  <si>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</si>
  <si>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</si>
  <si>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</si>
  <si>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</si>
  <si>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</si>
  <si>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</si>
  <si>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</si>
  <si>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</si>
  <si>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</si>
  <si>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</si>
  <si>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</si>
  <si>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</si>
  <si>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</si>
  <si>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</si>
  <si>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</si>
  <si>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</si>
  <si>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</si>
  <si>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</si>
  <si>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</si>
  <si>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</si>
  <si>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</si>
  <si>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</si>
  <si>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</si>
  <si>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</si>
  <si>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</si>
  <si>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</si>
  <si>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</si>
  <si>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</si>
  <si>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</si>
  <si>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</si>
  <si>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</si>
  <si>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</si>
  <si>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</si>
  <si>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</si>
  <si>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</si>
  <si>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</si>
  <si>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</si>
  <si>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</si>
  <si>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</si>
  <si>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</si>
  <si>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</si>
  <si>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</si>
  <si>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</si>
  <si>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</si>
  <si>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</si>
  <si>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</si>
  <si>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</si>
  <si>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</si>
  <si>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</si>
  <si>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</si>
  <si>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</si>
  <si>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</si>
  <si>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</si>
  <si>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</si>
  <si>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</si>
  <si>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</si>
  <si>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</si>
  <si>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</si>
  <si>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</si>
  <si>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</si>
  <si>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</si>
  <si>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</si>
  <si>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</si>
  <si>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</si>
  <si>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</si>
  <si>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</si>
  <si>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</si>
  <si>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</si>
  <si>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</si>
  <si>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</si>
  <si>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</si>
  <si>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</si>
  <si>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</si>
  <si>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</si>
  <si>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</si>
  <si>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</si>
  <si>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</si>
  <si>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</si>
  <si>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</si>
  <si>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</si>
  <si>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</si>
  <si>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</si>
  <si>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</si>
  <si>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</si>
  <si>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</si>
  <si>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</si>
  <si>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</si>
  <si>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</si>
  <si>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</si>
  <si>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</si>
  <si>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</si>
  <si>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</si>
  <si>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</si>
  <si>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</si>
  <si>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</si>
  <si>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</si>
  <si>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</si>
  <si>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</si>
  <si>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</si>
  <si>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</si>
  <si>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</si>
  <si>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</si>
  <si>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</si>
  <si>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</si>
  <si>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</si>
  <si>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</si>
  <si>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</si>
  <si>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</si>
  <si>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</si>
  <si>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</si>
  <si>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</si>
  <si>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</si>
  <si>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</si>
  <si>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</si>
  <si>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</si>
  <si>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</si>
  <si>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</si>
  <si>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</si>
  <si>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</si>
  <si>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</si>
  <si>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</si>
  <si>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</si>
  <si>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</si>
  <si>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</si>
  <si>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</si>
  <si>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</si>
  <si>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</si>
  <si>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</si>
  <si>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</si>
  <si>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</si>
  <si>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</si>
  <si>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</si>
  <si>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</si>
  <si>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</si>
  <si>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</si>
  <si>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</si>
  <si>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</si>
  <si>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</si>
  <si>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</si>
  <si>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</si>
  <si>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</si>
  <si>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</si>
  <si>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</si>
  <si>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</si>
  <si>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</si>
  <si>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</si>
  <si>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</si>
  <si>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</si>
  <si>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</si>
  <si>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</si>
  <si>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</si>
  <si>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</si>
  <si>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</si>
  <si>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</si>
  <si>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</si>
  <si>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</si>
  <si>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</si>
  <si>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</si>
  <si>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</si>
  <si>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</si>
  <si>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</si>
  <si>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</si>
  <si>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</si>
  <si>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</si>
  <si>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</si>
  <si>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</si>
  <si>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</si>
  <si>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</si>
  <si>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</si>
  <si>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</si>
  <si>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</si>
  <si>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</si>
  <si>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</si>
  <si>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</si>
  <si>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</si>
  <si>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</si>
  <si>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</si>
  <si>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</si>
  <si>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</si>
  <si>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</si>
  <si>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</si>
  <si>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</si>
  <si>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</si>
  <si>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</si>
  <si>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</si>
  <si>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</si>
  <si>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</si>
  <si>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</si>
  <si>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</si>
  <si>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</si>
  <si>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</si>
  <si>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</si>
  <si>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</si>
  <si>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</si>
  <si>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</si>
  <si>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</si>
  <si>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</si>
  <si>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</si>
  <si>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</si>
  <si>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</si>
  <si>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</si>
  <si>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</si>
  <si>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</si>
  <si>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</si>
  <si>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</si>
  <si>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</si>
  <si>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</si>
  <si>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</si>
  <si>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</si>
  <si>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</si>
  <si>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</si>
  <si>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</si>
  <si>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</si>
  <si>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</si>
  <si>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</si>
  <si>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</si>
  <si>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</si>
  <si>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</si>
  <si>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</si>
  <si>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</si>
  <si>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</si>
  <si>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</si>
  <si>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</si>
  <si>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</si>
  <si>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</si>
  <si>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</si>
  <si>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</si>
  <si>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</si>
  <si>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</si>
  <si>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</si>
  <si>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</si>
  <si>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</si>
  <si>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</si>
  <si>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</si>
  <si>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</si>
  <si>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</si>
  <si>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</si>
  <si>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</si>
  <si>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</si>
  <si>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</si>
  <si>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</si>
  <si>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</si>
  <si>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</si>
  <si>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</si>
  <si>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</si>
  <si>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</si>
  <si>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</si>
  <si>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</si>
  <si>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</si>
  <si>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</si>
  <si>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</si>
  <si>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</si>
  <si>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</si>
  <si>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</si>
  <si>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</si>
  <si>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</si>
  <si>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</si>
  <si>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</si>
  <si>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</si>
  <si>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</si>
  <si>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</si>
  <si>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</si>
  <si>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</si>
  <si>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</si>
  <si>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</si>
  <si>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</si>
  <si>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</si>
  <si>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</si>
  <si>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</si>
  <si>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</si>
  <si>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</si>
  <si>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</si>
  <si>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</si>
  <si>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</si>
  <si>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</si>
  <si>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</si>
  <si>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</si>
  <si>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</si>
  <si>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</si>
  <si>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</si>
  <si>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</si>
  <si>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</si>
  <si>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</si>
  <si>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</si>
  <si>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</si>
  <si>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</si>
  <si>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</si>
  <si>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</si>
  <si>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</si>
  <si>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</si>
  <si>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</si>
  <si>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</si>
  <si>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</si>
  <si>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</si>
  <si>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</si>
  <si>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</si>
  <si>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</si>
  <si>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</si>
  <si>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</si>
  <si>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</si>
  <si>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</si>
  <si>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</si>
  <si>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</si>
  <si>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</si>
  <si>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</si>
  <si>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</si>
  <si>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</si>
  <si>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</si>
  <si>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</si>
  <si>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</si>
  <si>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</si>
  <si>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</si>
  <si>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</si>
  <si>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</si>
  <si>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</si>
  <si>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</si>
  <si>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</si>
  <si>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</si>
  <si>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</si>
  <si>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</si>
  <si>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</si>
  <si>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</si>
  <si>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</si>
  <si>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</si>
  <si>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</si>
  <si>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</si>
  <si>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</si>
  <si>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</si>
  <si>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</si>
  <si>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</si>
  <si>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</si>
  <si>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</si>
  <si>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</si>
  <si>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</si>
  <si>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</si>
  <si>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</si>
  <si>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</si>
  <si>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</si>
  <si>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</si>
  <si>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</si>
  <si>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</si>
  <si>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</si>
  <si>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</si>
  <si>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</si>
  <si>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</si>
  <si>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</si>
  <si>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</si>
  <si>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</si>
  <si>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</si>
  <si>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</si>
  <si>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</si>
  <si>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</si>
  <si>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</si>
  <si>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</si>
  <si>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</si>
  <si>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</si>
  <si>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</si>
  <si>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</si>
  <si>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</si>
  <si>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</si>
  <si>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</si>
  <si>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</si>
  <si>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</si>
  <si>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</si>
  <si>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</si>
  <si>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</si>
  <si>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</si>
  <si>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</si>
  <si>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</si>
  <si>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</si>
  <si>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</si>
  <si>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</si>
  <si>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</si>
  <si>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</si>
  <si>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</si>
  <si>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</si>
  <si>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</si>
  <si>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</si>
  <si>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</si>
  <si>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</si>
  <si>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</si>
  <si>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</si>
  <si>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</si>
  <si>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</si>
  <si>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</si>
  <si>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</si>
  <si>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</si>
  <si>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</si>
  <si>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</si>
  <si>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</si>
  <si>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</si>
  <si>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</si>
  <si>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</si>
  <si>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</si>
  <si>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</si>
  <si>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</si>
  <si>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</si>
  <si>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</si>
  <si>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</si>
  <si>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</si>
  <si>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</si>
  <si>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</si>
  <si>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</si>
  <si>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</si>
  <si>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</si>
  <si>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</si>
  <si>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</si>
  <si>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</si>
  <si>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</si>
  <si>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</si>
  <si>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</si>
  <si>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</si>
  <si>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</si>
  <si>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</si>
  <si>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</si>
  <si>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</si>
  <si>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</si>
  <si>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</si>
  <si>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</si>
  <si>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</si>
  <si>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</si>
  <si>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</si>
  <si>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</si>
  <si>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</si>
  <si>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</si>
  <si>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</si>
  <si>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</si>
  <si>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</si>
  <si>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</si>
  <si>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</si>
  <si>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</si>
  <si>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</si>
  <si>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</si>
  <si>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</si>
  <si>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</si>
  <si>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</si>
  <si>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</si>
  <si>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</si>
  <si>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</si>
  <si>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</si>
  <si>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</si>
  <si>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</si>
  <si>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</si>
  <si>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</si>
  <si>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</si>
  <si>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</si>
  <si>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</si>
  <si>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</si>
  <si>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</si>
  <si>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</si>
  <si>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</si>
  <si>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</si>
  <si>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</si>
  <si>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</si>
  <si>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</si>
  <si>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</si>
  <si>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</si>
  <si>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</si>
  <si>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</si>
  <si>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</si>
  <si>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</si>
  <si>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</si>
  <si>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</si>
  <si>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</si>
  <si>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</si>
  <si>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</si>
  <si>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</si>
  <si>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</si>
  <si>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</si>
  <si>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</si>
  <si>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</si>
  <si>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</si>
  <si>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</si>
  <si>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</si>
  <si>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</si>
  <si>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</si>
  <si>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</si>
  <si>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</si>
  <si>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</si>
  <si>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</si>
  <si>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</si>
  <si>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</si>
  <si>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</si>
  <si>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</si>
  <si>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</si>
  <si>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</si>
  <si>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</si>
  <si>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</si>
  <si>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</si>
  <si>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</si>
  <si>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</si>
  <si>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</si>
  <si>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</si>
  <si>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</si>
  <si>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</si>
  <si>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</si>
  <si>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</si>
  <si>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</si>
  <si>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</si>
  <si>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</si>
  <si>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</si>
  <si>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</si>
  <si>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</si>
  <si>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</si>
  <si>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</si>
  <si>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</si>
  <si>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</si>
  <si>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</si>
  <si>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</si>
  <si>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</si>
  <si>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</si>
  <si>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</si>
  <si>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</si>
  <si>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</si>
  <si>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</si>
  <si>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</si>
  <si>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</si>
  <si>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</si>
  <si>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</si>
  <si>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</si>
  <si>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</si>
  <si>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</si>
  <si>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</si>
  <si>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</si>
  <si>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</si>
  <si>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</si>
  <si>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</si>
  <si>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</si>
  <si>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</si>
  <si>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</si>
  <si>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</si>
  <si>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</si>
  <si>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</si>
  <si>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</si>
  <si>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</si>
  <si>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</si>
  <si>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</si>
  <si>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</si>
  <si>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</si>
  <si>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</si>
  <si>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</si>
  <si>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</si>
  <si>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</si>
  <si>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</si>
  <si>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</si>
  <si>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</si>
  <si>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</si>
  <si>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</si>
  <si>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</si>
  <si>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</si>
  <si>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</si>
  <si>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</si>
  <si>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</si>
  <si>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</si>
  <si>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</si>
  <si>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</si>
  <si>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</si>
  <si>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</si>
  <si>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</si>
  <si>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</si>
  <si>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</si>
  <si>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</si>
  <si>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</si>
  <si>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</si>
  <si>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</si>
  <si>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</si>
  <si>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</si>
  <si>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</si>
  <si>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</si>
  <si>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</si>
  <si>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</si>
  <si>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</si>
  <si>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</si>
  <si>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</si>
  <si>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</si>
  <si>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</si>
  <si>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</si>
  <si>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</si>
  <si>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</si>
  <si>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</si>
  <si>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</si>
  <si>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</si>
  <si>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</si>
  <si>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</si>
  <si>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</si>
  <si>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</si>
  <si>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</si>
  <si>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</si>
  <si>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</si>
  <si>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</si>
  <si>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</si>
  <si>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</si>
  <si>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</si>
  <si>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</si>
  <si>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</si>
  <si>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</si>
  <si>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</si>
  <si>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</si>
  <si>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</si>
  <si>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</si>
  <si>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</si>
  <si>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</si>
  <si>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</si>
  <si>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</si>
  <si>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</si>
  <si>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</si>
  <si>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</si>
  <si>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</si>
  <si>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</si>
  <si>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</si>
  <si>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</si>
  <si>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</si>
  <si>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</si>
  <si>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</si>
  <si>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</si>
  <si>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</si>
  <si>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</si>
  <si>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</si>
  <si>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</si>
  <si>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</si>
  <si>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</si>
  <si>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</si>
  <si>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</si>
  <si>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</si>
  <si>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</si>
  <si>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</si>
  <si>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</si>
  <si>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</si>
  <si>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</si>
  <si>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</si>
  <si>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</si>
  <si>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</si>
  <si>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</si>
  <si>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</si>
  <si>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</si>
  <si>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</si>
  <si>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</si>
  <si>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</si>
  <si>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</si>
  <si>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</si>
  <si>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</si>
  <si>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</si>
  <si>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</si>
  <si>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</si>
  <si>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</si>
  <si>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</si>
  <si>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</si>
  <si>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</si>
  <si>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</si>
  <si>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</si>
  <si>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</si>
  <si>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</si>
  <si>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</si>
  <si>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</si>
  <si>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</si>
  <si>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</si>
  <si>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</si>
  <si>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</si>
  <si>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</si>
  <si>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</si>
  <si>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</si>
  <si>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</si>
  <si>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</si>
  <si>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</si>
  <si>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</si>
  <si>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</si>
  <si>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</si>
  <si>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</si>
  <si>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</si>
  <si>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</si>
  <si>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</si>
  <si>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</si>
  <si>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</si>
  <si>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</si>
  <si>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</si>
  <si>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</si>
  <si>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</si>
  <si>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</si>
  <si>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</si>
  <si>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</si>
  <si>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</si>
  <si>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</si>
  <si>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</si>
  <si>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</si>
  <si>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</si>
  <si>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</si>
  <si>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</si>
  <si>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</si>
  <si>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</si>
  <si>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</si>
  <si>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</si>
  <si>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</si>
  <si>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</si>
  <si>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</si>
  <si>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</si>
  <si>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</si>
  <si>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</si>
  <si>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</si>
  <si>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</si>
  <si>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</si>
  <si>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</si>
  <si>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</si>
  <si>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</si>
  <si>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</si>
  <si>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</si>
  <si>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</si>
  <si>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</si>
  <si>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</si>
  <si>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</si>
  <si>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</si>
  <si>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</si>
  <si>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</si>
  <si>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</si>
  <si>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</si>
  <si>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</si>
  <si>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</si>
  <si>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</si>
  <si>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</si>
  <si>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</si>
  <si>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</si>
  <si>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</si>
  <si>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</si>
  <si>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</si>
  <si>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</si>
  <si>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</si>
  <si>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</si>
  <si>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</si>
  <si>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</si>
  <si>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</si>
  <si>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</si>
  <si>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</si>
  <si>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</si>
  <si>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</si>
  <si>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</si>
  <si>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</si>
  <si>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</si>
  <si>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</si>
  <si>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</si>
  <si>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</si>
  <si>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</si>
  <si>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</si>
  <si>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</si>
  <si>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</si>
  <si>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</si>
  <si>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</si>
  <si>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</si>
  <si>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</si>
  <si>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</si>
  <si>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</si>
  <si>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</si>
  <si>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</si>
  <si>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</si>
  <si>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</si>
  <si>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</si>
  <si>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</si>
  <si>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</si>
  <si>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</si>
  <si>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</si>
  <si>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</si>
  <si>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</si>
  <si>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</si>
  <si>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</si>
  <si>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</si>
  <si>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</si>
  <si>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</si>
  <si>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</si>
  <si>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</si>
  <si>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</si>
  <si>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</si>
  <si>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</si>
  <si>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</si>
  <si>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</si>
  <si>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</si>
  <si>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</si>
  <si>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</si>
  <si>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</si>
  <si>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</si>
  <si>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</si>
  <si>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</si>
  <si>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</si>
  <si>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</si>
  <si>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</si>
  <si>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</si>
  <si>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</si>
  <si>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</si>
  <si>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</si>
  <si>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</si>
  <si>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</si>
  <si>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</si>
  <si>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</si>
  <si>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</si>
  <si>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</si>
  <si>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</si>
  <si>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</si>
  <si>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</si>
  <si>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</si>
  <si>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</si>
  <si>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</si>
  <si>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</si>
  <si>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</si>
  <si>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</si>
  <si>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</si>
  <si>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</si>
  <si>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</si>
  <si>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</si>
  <si>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</si>
  <si>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</si>
  <si>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</si>
  <si>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</si>
  <si>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</si>
  <si>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</si>
  <si>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</si>
  <si>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</si>
  <si>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</si>
  <si>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</si>
  <si>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</si>
  <si>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</si>
  <si>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</si>
  <si>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</si>
  <si>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</si>
  <si>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</si>
  <si>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</si>
  <si>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</si>
  <si>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</si>
  <si>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</si>
  <si>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</si>
  <si>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</si>
  <si>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</si>
  <si>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</si>
  <si>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</si>
  <si>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</si>
  <si>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</si>
  <si>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</si>
  <si>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</si>
  <si>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</si>
  <si>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</si>
  <si>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</si>
  <si>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</si>
  <si>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</si>
  <si>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</si>
  <si>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</si>
  <si>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</si>
  <si>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</si>
  <si>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</si>
  <si>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</si>
  <si>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</si>
  <si>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</si>
  <si>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</si>
  <si>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</si>
  <si>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</si>
  <si>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</si>
  <si>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</si>
  <si>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</si>
  <si>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</si>
  <si>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</si>
  <si>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</si>
  <si>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</si>
  <si>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</si>
  <si>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</si>
  <si>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</si>
  <si>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</si>
  <si>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</si>
  <si>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</si>
  <si>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</si>
  <si>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</si>
  <si>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</si>
  <si>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</si>
  <si>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</si>
  <si>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</si>
  <si>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</si>
  <si>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</si>
  <si>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</si>
  <si>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</si>
  <si>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</si>
  <si>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</si>
  <si>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</si>
  <si>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</si>
  <si>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</si>
  <si>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</si>
  <si>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</si>
  <si>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</si>
  <si>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</si>
  <si>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</si>
  <si>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</si>
  <si>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</si>
  <si>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</si>
  <si>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</si>
  <si>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</si>
  <si>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</si>
  <si>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</si>
  <si>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</si>
  <si>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</si>
  <si>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</si>
  <si>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</si>
  <si>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</si>
  <si>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</si>
  <si>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</si>
  <si>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</si>
  <si>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</si>
  <si>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</si>
  <si>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</si>
  <si>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</si>
  <si>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</si>
  <si>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</si>
  <si>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</si>
  <si>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</si>
  <si>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</si>
  <si>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</si>
  <si>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</si>
  <si>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</si>
  <si>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</si>
  <si>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</si>
  <si>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</si>
  <si>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</si>
  <si>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</si>
  <si>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</si>
  <si>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</si>
  <si>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</si>
  <si>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</si>
  <si>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</si>
  <si>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</si>
  <si>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</si>
  <si>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</si>
  <si>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</si>
  <si>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</si>
  <si>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</si>
  <si>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</si>
  <si>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</si>
  <si>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</si>
  <si>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</si>
  <si>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</si>
  <si>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</si>
  <si>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</si>
  <si>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</si>
  <si>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</si>
  <si>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</si>
  <si>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</si>
  <si>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</si>
  <si>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</si>
  <si>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</si>
  <si>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</si>
  <si>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</si>
  <si>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</si>
  <si>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</si>
  <si>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</si>
  <si>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</si>
  <si>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</si>
  <si>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</si>
  <si>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</si>
  <si>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</si>
  <si>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</si>
  <si>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</si>
  <si>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</si>
  <si>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</si>
  <si>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</si>
  <si>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</si>
  <si>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</si>
  <si>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</si>
  <si>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</si>
  <si>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</si>
  <si>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</si>
  <si>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</si>
  <si>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</si>
  <si>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</si>
  <si>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</si>
  <si>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</si>
  <si>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</si>
  <si>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</si>
  <si>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</si>
  <si>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</si>
  <si>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</si>
  <si>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</si>
  <si>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</si>
  <si>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</si>
  <si>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</si>
  <si>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</si>
  <si>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</si>
  <si>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</si>
  <si>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</si>
  <si>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</si>
  <si>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</si>
  <si>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</si>
  <si>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</si>
  <si>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</si>
  <si>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</si>
  <si>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</si>
  <si>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</si>
  <si>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</si>
  <si>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</si>
  <si>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</si>
  <si>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</si>
  <si>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</si>
  <si>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</si>
  <si>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</si>
  <si>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</si>
  <si>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</si>
  <si>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</si>
  <si>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</si>
  <si>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</si>
  <si>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</si>
  <si>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</si>
  <si>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</si>
  <si>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</si>
  <si>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</si>
  <si>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</si>
  <si>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</si>
  <si>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</si>
  <si>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</si>
  <si>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</si>
  <si>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</si>
  <si>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</si>
  <si>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</si>
  <si>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</si>
  <si>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</si>
  <si>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</si>
  <si>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</si>
  <si>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</si>
  <si>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</si>
  <si>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</si>
  <si>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</si>
  <si>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</si>
  <si>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</si>
  <si>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</si>
  <si>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</si>
  <si>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</si>
  <si>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</si>
  <si>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</si>
  <si>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</si>
  <si>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</si>
  <si>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</si>
  <si>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</si>
  <si>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</si>
  <si>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</si>
  <si>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</si>
  <si>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</si>
  <si>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</si>
  <si>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</si>
  <si>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</si>
  <si>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</si>
  <si>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</si>
  <si>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</si>
  <si>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</si>
  <si>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</si>
  <si>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</si>
  <si>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</si>
  <si>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</si>
  <si>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</si>
  <si>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</si>
  <si>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</si>
  <si>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</si>
  <si>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</si>
  <si>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</si>
  <si>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</si>
  <si>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</si>
  <si>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</si>
  <si>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</si>
  <si>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</si>
  <si>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</si>
  <si>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</si>
  <si>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</si>
  <si>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</si>
  <si>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</si>
  <si>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</si>
  <si>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</si>
  <si>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</si>
  <si>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</si>
  <si>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</si>
  <si>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</si>
  <si>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</si>
  <si>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</si>
  <si>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</si>
  <si>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</si>
  <si>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</si>
  <si>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</si>
  <si>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</si>
  <si>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</si>
  <si>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</si>
  <si>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</si>
  <si>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</si>
  <si>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</si>
  <si>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</si>
  <si>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</si>
  <si>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</si>
  <si>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</si>
  <si>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</si>
  <si>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</si>
  <si>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</si>
  <si>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</si>
  <si>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</si>
  <si>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</si>
  <si>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</si>
  <si>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</si>
  <si>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</si>
  <si>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</si>
  <si>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</si>
  <si>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</si>
  <si>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</si>
  <si>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</si>
  <si>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</si>
  <si>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</si>
  <si>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</si>
  <si>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</si>
  <si>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</si>
  <si>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</si>
  <si>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</si>
  <si>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</si>
  <si>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</si>
  <si>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</si>
  <si>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</si>
  <si>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</si>
  <si>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</si>
  <si>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</si>
  <si>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</si>
  <si>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</si>
  <si>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</si>
  <si>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</si>
  <si>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</si>
  <si>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</si>
  <si>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</si>
  <si>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</si>
  <si>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</si>
  <si>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</si>
  <si>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</si>
  <si>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</si>
  <si>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</si>
  <si>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</si>
  <si>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</si>
  <si>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</si>
  <si>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</si>
  <si>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</si>
  <si>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</si>
  <si>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</si>
  <si>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</si>
  <si>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</si>
  <si>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</si>
  <si>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</si>
  <si>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</si>
  <si>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</si>
  <si>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</si>
  <si>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</si>
  <si>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</si>
  <si>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</si>
  <si>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</si>
  <si>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</si>
  <si>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</si>
  <si>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</si>
  <si>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</si>
  <si>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</si>
  <si>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</si>
  <si>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</si>
  <si>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</si>
  <si>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</si>
  <si>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</si>
  <si>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</si>
  <si>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</si>
  <si>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</si>
  <si>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</si>
  <si>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</si>
  <si>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</si>
  <si>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</si>
  <si>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</si>
  <si>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</si>
  <si>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</si>
  <si>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</si>
  <si>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</si>
  <si>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</si>
  <si>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</si>
  <si>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</si>
  <si>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</si>
  <si>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</si>
  <si>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</si>
  <si>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</si>
  <si>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</si>
  <si>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</si>
  <si>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</si>
  <si>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</si>
  <si>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</si>
  <si>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</si>
  <si>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</si>
  <si>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</si>
  <si>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</si>
  <si>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</si>
  <si>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</si>
  <si>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</si>
  <si>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</si>
  <si>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</si>
  <si>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</si>
  <si>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</si>
  <si>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</si>
  <si>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</si>
  <si>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</si>
  <si>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</si>
  <si>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</si>
  <si>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</si>
  <si>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</si>
  <si>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</si>
  <si>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</si>
  <si>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</si>
  <si>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</si>
  <si>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</si>
  <si>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</si>
  <si>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</si>
  <si>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</si>
  <si>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</si>
  <si>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</si>
  <si>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</si>
  <si>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</si>
  <si>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</si>
  <si>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</si>
  <si>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</si>
  <si>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</si>
  <si>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</si>
  <si>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</si>
  <si>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</si>
  <si>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</si>
  <si>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</si>
  <si>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</si>
  <si>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</si>
  <si>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</si>
  <si>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</si>
  <si>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</si>
  <si>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</si>
  <si>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</si>
  <si>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</si>
  <si>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</si>
  <si>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</si>
  <si>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</si>
  <si>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</si>
  <si>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</si>
  <si>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</si>
  <si>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</si>
  <si>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</si>
  <si>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</si>
  <si>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</si>
  <si>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</si>
  <si>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</si>
  <si>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</si>
  <si>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</si>
  <si>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</si>
  <si>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</si>
  <si>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</si>
  <si>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</si>
  <si>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</si>
  <si>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</si>
  <si>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</si>
  <si>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</si>
  <si>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</si>
  <si>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</si>
  <si>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</si>
  <si>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</si>
  <si>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</si>
  <si>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</si>
  <si>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</si>
  <si>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</si>
  <si>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</si>
  <si>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</si>
  <si>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</si>
  <si>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</si>
  <si>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</si>
  <si>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</si>
  <si>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</si>
  <si>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</si>
  <si>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</si>
  <si>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</si>
  <si>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</si>
  <si>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</si>
  <si>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</si>
  <si>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</si>
  <si>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</si>
  <si>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</si>
  <si>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</si>
  <si>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</si>
  <si>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</si>
  <si>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</si>
  <si>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</si>
  <si>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</si>
  <si>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</si>
  <si>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</si>
  <si>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</si>
  <si>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</si>
  <si>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</si>
  <si>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</si>
  <si>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</si>
  <si>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</si>
  <si>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</si>
  <si>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</si>
  <si>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</si>
  <si>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</si>
  <si>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</si>
  <si>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</si>
  <si>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</si>
  <si>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</si>
  <si>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</si>
  <si>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</si>
  <si>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</si>
  <si>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</si>
  <si>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</si>
  <si>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</si>
  <si>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</si>
  <si>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</si>
  <si>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</si>
  <si>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</si>
  <si>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</si>
  <si>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</si>
  <si>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</si>
  <si>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</si>
  <si>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</si>
  <si>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</si>
  <si>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</si>
  <si>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</si>
  <si>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</si>
  <si>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</si>
  <si>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</si>
  <si>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</si>
  <si>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</si>
  <si>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</si>
  <si>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</si>
  <si>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</si>
  <si>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</si>
  <si>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</si>
  <si>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</si>
  <si>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</si>
  <si>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</si>
  <si>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</si>
  <si>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</si>
  <si>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</si>
  <si>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</si>
  <si>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</si>
  <si>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</si>
  <si>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</si>
  <si>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</si>
  <si>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</si>
  <si>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</si>
  <si>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</si>
  <si>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</si>
  <si>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</si>
  <si>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</si>
  <si>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</si>
  <si>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</si>
  <si>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</si>
  <si>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</si>
  <si>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</si>
  <si>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</si>
  <si>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</si>
  <si>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</si>
  <si>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</si>
  <si>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</si>
  <si>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</si>
  <si>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</si>
  <si>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</si>
  <si>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</si>
  <si>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</si>
  <si>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</si>
  <si>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</si>
  <si>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</si>
  <si>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</si>
  <si>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</si>
  <si>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</si>
  <si>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</si>
  <si>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</si>
  <si>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</si>
  <si>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</si>
  <si>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</si>
  <si>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</si>
  <si>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</si>
  <si>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</si>
  <si>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</si>
  <si>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</si>
  <si>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</si>
  <si>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</si>
  <si>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</si>
  <si>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</si>
  <si>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</si>
  <si>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</si>
  <si>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</si>
  <si>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</si>
  <si>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</si>
  <si>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</si>
  <si>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</si>
  <si>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</si>
  <si>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</si>
  <si>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</si>
  <si>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</si>
  <si>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</si>
  <si>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</si>
  <si>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</si>
  <si>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</si>
  <si>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</si>
  <si>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</si>
  <si>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</si>
  <si>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</si>
  <si>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</si>
  <si>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</si>
  <si>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</si>
  <si>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</si>
  <si>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</si>
  <si>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</si>
  <si>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</si>
  <si>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</si>
  <si>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</si>
  <si>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</si>
  <si>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</si>
  <si>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</si>
  <si>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</si>
  <si>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</si>
  <si>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</si>
  <si>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</si>
  <si>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</si>
  <si>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</si>
  <si>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</si>
  <si>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</si>
  <si>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</si>
  <si>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</si>
  <si>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</si>
  <si>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</si>
  <si>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</si>
  <si>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</si>
  <si>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</si>
  <si>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</si>
  <si>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</si>
  <si>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</si>
  <si>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</si>
  <si>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</si>
  <si>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</si>
  <si>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</si>
  <si>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</si>
  <si>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</si>
  <si>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</si>
  <si>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</si>
  <si>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</si>
  <si>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</si>
  <si>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</si>
  <si>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</si>
  <si>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</si>
  <si>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</si>
  <si>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</si>
  <si>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</si>
  <si>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</si>
  <si>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</si>
  <si>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</si>
  <si>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</si>
  <si>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</si>
  <si>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</si>
  <si>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</si>
  <si>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</si>
  <si>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</si>
  <si>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</si>
  <si>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</si>
  <si>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</si>
  <si>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</si>
  <si>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</si>
  <si>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</si>
  <si>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</si>
  <si>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</si>
  <si>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</si>
  <si>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</si>
  <si>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</si>
  <si>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</si>
  <si>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</si>
  <si>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</si>
  <si>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</si>
  <si>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</si>
  <si>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</si>
  <si>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</si>
  <si>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</si>
  <si>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</si>
  <si>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</si>
  <si>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</si>
  <si>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</si>
  <si>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</si>
  <si>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</si>
  <si>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</si>
  <si>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</si>
  <si>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</si>
  <si>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</si>
  <si>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</si>
  <si>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</si>
  <si>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</si>
  <si>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</si>
  <si>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</si>
  <si>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</si>
  <si>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</si>
  <si>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</si>
  <si>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</si>
  <si>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</si>
  <si>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</si>
  <si>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</si>
  <si>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</si>
  <si>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</si>
  <si>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</si>
  <si>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</si>
  <si>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</si>
  <si>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</si>
  <si>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</si>
  <si>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</si>
  <si>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</si>
  <si>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</si>
  <si>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</si>
  <si>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</si>
  <si>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</si>
  <si>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</si>
  <si>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</si>
  <si>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</si>
  <si>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</si>
  <si>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</si>
  <si>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</si>
  <si>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</si>
  <si>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</si>
  <si>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</si>
  <si>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</si>
  <si>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</si>
  <si>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</si>
  <si>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</si>
  <si>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</si>
  <si>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</si>
  <si>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</si>
  <si>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</si>
  <si>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</si>
  <si>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</si>
  <si>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</si>
  <si>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</si>
  <si>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</si>
  <si>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</si>
  <si>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</si>
  <si>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</si>
  <si>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</si>
  <si>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</si>
  <si>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</si>
  <si>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</si>
  <si>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</si>
  <si>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</si>
  <si>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</si>
  <si>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</si>
  <si>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</si>
  <si>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</si>
  <si>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</si>
  <si>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</si>
  <si>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</si>
  <si>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</si>
  <si>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</si>
  <si>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</si>
  <si>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</si>
  <si>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</si>
  <si>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</si>
  <si>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</si>
  <si>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</si>
  <si>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</si>
  <si>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</si>
  <si>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</si>
  <si>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</si>
  <si>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</si>
  <si>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</si>
  <si>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</si>
  <si>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</si>
  <si>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</si>
  <si>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</si>
  <si>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</si>
  <si>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</si>
  <si>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</si>
  <si>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</si>
  <si>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</si>
  <si>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</si>
  <si>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</si>
  <si>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</si>
  <si>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</si>
  <si>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</si>
  <si>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</si>
  <si>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</si>
  <si>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</si>
  <si>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</si>
  <si>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</si>
  <si>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</si>
  <si>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</si>
  <si>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</si>
  <si>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</si>
  <si>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</si>
  <si>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</si>
  <si>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</si>
  <si>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</si>
  <si>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</si>
  <si>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</si>
  <si>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</si>
  <si>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</si>
  <si>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</si>
  <si>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</si>
  <si>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</si>
  <si>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</si>
  <si>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</si>
  <si>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</si>
  <si>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</si>
  <si>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</si>
  <si>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</si>
  <si>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</si>
  <si>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</si>
  <si>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</si>
  <si>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</si>
  <si>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</si>
  <si>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</si>
  <si>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</si>
  <si>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</si>
  <si>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</si>
  <si>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</si>
  <si>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</si>
  <si>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</si>
  <si>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</si>
  <si>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</si>
  <si>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</si>
  <si>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</si>
  <si>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</si>
  <si>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</si>
  <si>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</si>
  <si>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</si>
  <si>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</si>
  <si>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</si>
  <si>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</si>
  <si>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</si>
  <si>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</si>
  <si>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</si>
  <si>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</si>
  <si>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</si>
  <si>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</si>
  <si>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</si>
  <si>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</si>
  <si>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</si>
  <si>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</si>
  <si>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</si>
  <si>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</si>
  <si>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</si>
  <si>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</si>
  <si>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</si>
  <si>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</si>
  <si>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</si>
  <si>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</si>
  <si>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</si>
  <si>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</si>
  <si>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</si>
  <si>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</si>
  <si>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</si>
  <si>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</si>
  <si>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</si>
  <si>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</si>
  <si>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</si>
  <si>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</si>
  <si>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</si>
  <si>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</si>
  <si>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</si>
  <si>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</si>
  <si>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</si>
  <si>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</si>
  <si>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</si>
  <si>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</si>
  <si>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</si>
  <si>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</si>
  <si>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</si>
  <si>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</si>
  <si>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</si>
  <si>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</si>
  <si>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</si>
  <si>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</si>
  <si>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</si>
  <si>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</si>
  <si>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</si>
  <si>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</si>
  <si>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</si>
  <si>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</si>
  <si>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</si>
  <si>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</si>
  <si>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</si>
  <si>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</si>
  <si>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</si>
  <si>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</si>
  <si>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</si>
  <si>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</si>
  <si>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</si>
  <si>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</si>
  <si>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</si>
  <si>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</si>
  <si>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</si>
  <si>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</si>
  <si>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</si>
  <si>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</si>
  <si>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</si>
  <si>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</si>
  <si>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</si>
  <si>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</si>
  <si>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</si>
  <si>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</si>
  <si>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</si>
  <si>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</si>
  <si>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</si>
  <si>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</si>
  <si>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</si>
  <si>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</si>
  <si>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</si>
  <si>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</si>
  <si>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</si>
  <si>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</si>
  <si>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</si>
  <si>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</si>
  <si>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</si>
  <si>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</si>
  <si>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</si>
  <si>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</si>
  <si>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</si>
  <si>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</si>
  <si>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</si>
  <si>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</si>
  <si>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</si>
  <si>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</si>
  <si>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</si>
  <si>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</si>
  <si>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</si>
  <si>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</si>
  <si>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</si>
  <si>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</si>
  <si>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</si>
  <si>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</si>
  <si>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</si>
  <si>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</si>
  <si>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</si>
  <si>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</si>
  <si>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</si>
  <si>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</si>
  <si>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</si>
  <si>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</si>
  <si>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</si>
  <si>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</si>
  <si>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</si>
  <si>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</si>
  <si>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</si>
  <si>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</si>
  <si>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</si>
  <si>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</si>
  <si>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</si>
  <si>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</si>
  <si>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</si>
  <si>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</si>
  <si>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</si>
  <si>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</si>
  <si>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</si>
  <si>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</si>
  <si>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</si>
  <si>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</si>
  <si>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</si>
  <si>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</si>
  <si>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</si>
  <si>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</si>
  <si>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</si>
  <si>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</si>
  <si>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</si>
  <si>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</si>
  <si>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</si>
  <si>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</si>
  <si>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</si>
  <si>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</si>
  <si>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</si>
  <si>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</si>
  <si>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</si>
  <si>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</si>
  <si>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</si>
  <si>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</si>
  <si>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</si>
  <si>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</si>
  <si>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</si>
  <si>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</si>
  <si>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</si>
  <si>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</si>
  <si>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</si>
  <si>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</si>
  <si>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</si>
  <si>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</si>
  <si>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</si>
  <si>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</si>
  <si>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</si>
  <si>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</si>
  <si>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</si>
  <si>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</si>
  <si>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</si>
  <si>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</si>
  <si>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</si>
  <si>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</si>
  <si>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</si>
  <si>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</si>
  <si>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</si>
  <si>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</si>
  <si>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</si>
  <si>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</si>
  <si>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</si>
  <si>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</si>
  <si>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</si>
  <si>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</si>
  <si>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</si>
  <si>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</si>
  <si>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</si>
  <si>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</si>
  <si>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</si>
  <si>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</si>
  <si>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</si>
  <si>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</si>
  <si>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</si>
  <si>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</si>
  <si>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</si>
  <si>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</si>
  <si>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</si>
  <si>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</si>
  <si>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</si>
  <si>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</si>
  <si>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</si>
  <si>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</si>
  <si>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</si>
  <si>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</si>
  <si>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</si>
  <si>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</si>
  <si>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</si>
  <si>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</si>
  <si>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</si>
  <si>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</si>
  <si>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</si>
  <si>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</si>
  <si>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</si>
  <si>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</si>
  <si>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</si>
  <si>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</si>
  <si>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</si>
  <si>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</si>
  <si>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</si>
  <si>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</si>
  <si>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</si>
  <si>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</si>
  <si>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</si>
  <si>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</si>
  <si>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</si>
  <si>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</si>
  <si>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</si>
  <si>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</si>
  <si>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</si>
  <si>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</si>
  <si>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</si>
  <si>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</si>
  <si>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</si>
  <si>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</si>
  <si>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</si>
  <si>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</si>
  <si>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</si>
  <si>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</si>
  <si>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</si>
  <si>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</si>
  <si>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</si>
  <si>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</si>
  <si>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</si>
  <si>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</si>
  <si>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</si>
  <si>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</si>
  <si>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</si>
  <si>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</si>
  <si>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</si>
  <si>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</si>
  <si>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</si>
  <si>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</si>
  <si>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</si>
  <si>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</si>
  <si>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</si>
  <si>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</si>
  <si>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</si>
  <si>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</si>
  <si>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</si>
  <si>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</si>
  <si>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</si>
  <si>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</si>
  <si>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</si>
  <si>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</si>
  <si>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</si>
  <si>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</si>
  <si>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</si>
  <si>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</si>
  <si>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</si>
  <si>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</si>
  <si>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</si>
  <si>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</si>
  <si>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</si>
  <si>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</si>
  <si>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</si>
  <si>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</si>
  <si>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</si>
  <si>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</si>
  <si>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</si>
  <si>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</si>
  <si>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</si>
  <si>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</si>
  <si>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</si>
  <si>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</si>
  <si>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</si>
  <si>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</si>
  <si>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</si>
  <si>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</si>
  <si>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</si>
  <si>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</si>
  <si>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</si>
  <si>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</si>
  <si>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</si>
  <si>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</si>
  <si>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</si>
  <si>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</si>
  <si>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</si>
  <si>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</si>
  <si>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</si>
  <si>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</si>
  <si>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</si>
  <si>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</si>
  <si>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</si>
  <si>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</si>
  <si>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</si>
  <si>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</si>
  <si>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</si>
  <si>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</si>
  <si>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</si>
  <si>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</si>
  <si>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</si>
  <si>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</si>
  <si>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</si>
  <si>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</si>
  <si>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</si>
  <si>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</si>
  <si>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</si>
  <si>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</si>
  <si>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</si>
  <si>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</si>
  <si>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</si>
  <si>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</si>
  <si>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</si>
  <si>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</si>
  <si>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</si>
  <si>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</si>
  <si>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</si>
  <si>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</si>
  <si>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</si>
  <si>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</si>
  <si>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</si>
  <si>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</si>
  <si>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</si>
  <si>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</si>
  <si>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</si>
  <si>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</si>
  <si>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</si>
  <si>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</si>
  <si>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</si>
  <si>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</si>
  <si>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</si>
  <si>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</si>
  <si>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</si>
  <si>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</si>
  <si>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</si>
  <si>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</si>
  <si>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</si>
  <si>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</si>
  <si>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</si>
  <si>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</si>
  <si>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</si>
  <si>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</si>
  <si>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</si>
  <si>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</si>
  <si>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</si>
  <si>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</si>
  <si>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</si>
  <si>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</si>
  <si>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</si>
  <si>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</si>
  <si>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</si>
  <si>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</si>
  <si>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</si>
  <si>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</si>
  <si>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</si>
  <si>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</si>
  <si>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</si>
  <si>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</si>
  <si>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</si>
  <si>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</si>
  <si>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</si>
  <si>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</si>
  <si>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</si>
  <si>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</si>
  <si>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</si>
  <si>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</si>
  <si>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</si>
  <si>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</si>
  <si>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</si>
  <si>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</si>
  <si>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</si>
  <si>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</si>
  <si>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</si>
  <si>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</si>
  <si>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</si>
  <si>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</si>
  <si>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</si>
  <si>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</si>
  <si>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</si>
  <si>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</si>
  <si>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</si>
  <si>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</si>
  <si>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</si>
  <si>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</si>
  <si>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</si>
  <si>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</si>
  <si>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</si>
  <si>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</si>
  <si>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</si>
  <si>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</si>
  <si>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</si>
  <si>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</si>
  <si>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</si>
  <si>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</si>
  <si>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</si>
  <si>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</si>
  <si>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</si>
  <si>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</si>
  <si>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</si>
  <si>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</si>
  <si>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</si>
  <si>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</si>
  <si>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</si>
  <si>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</si>
  <si>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</si>
  <si>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</si>
  <si>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</si>
  <si>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</si>
  <si>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</si>
  <si>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</si>
  <si>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</si>
  <si>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</si>
  <si>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</si>
  <si>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</si>
  <si>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</si>
  <si>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</si>
  <si>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</si>
  <si>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</si>
  <si>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</si>
  <si>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</si>
  <si>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</si>
  <si>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</si>
  <si>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</si>
  <si>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</si>
  <si>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</si>
  <si>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</si>
  <si>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</si>
  <si>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</si>
  <si>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</si>
  <si>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</si>
  <si>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</si>
  <si>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</si>
  <si>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</si>
  <si>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</si>
  <si>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</si>
  <si>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</si>
  <si>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</si>
  <si>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</si>
  <si>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</si>
  <si>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</si>
  <si>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</si>
  <si>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</si>
  <si>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</si>
  <si>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</si>
  <si>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</si>
  <si>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</si>
  <si>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</si>
  <si>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</si>
  <si>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</si>
  <si>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</si>
  <si>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</si>
  <si>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</si>
  <si>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</si>
  <si>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</si>
  <si>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</si>
  <si>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</si>
  <si>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</si>
  <si>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</si>
  <si>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</si>
  <si>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</si>
  <si>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</si>
  <si>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</si>
  <si>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</si>
  <si>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</si>
  <si>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</si>
  <si>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</si>
  <si>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</si>
  <si>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</si>
  <si>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</si>
  <si>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</si>
  <si>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</si>
  <si>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</si>
  <si>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</si>
  <si>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</si>
  <si>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</si>
  <si>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</si>
  <si>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</si>
  <si>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</si>
  <si>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</si>
  <si>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</si>
  <si>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</si>
  <si>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</si>
  <si>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</si>
  <si>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</si>
  <si>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</si>
  <si>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</si>
  <si>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</si>
  <si>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</si>
  <si>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</si>
  <si>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</si>
  <si>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</si>
  <si>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</si>
  <si>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</si>
  <si>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</si>
  <si>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</si>
  <si>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</si>
  <si>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</si>
  <si>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</si>
  <si>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</si>
  <si>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</si>
  <si>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</si>
  <si>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</si>
  <si>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</si>
  <si>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</si>
  <si>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</si>
  <si>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</si>
  <si>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</si>
  <si>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</si>
  <si>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</si>
  <si>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</si>
  <si>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</si>
  <si>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</si>
  <si>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</si>
  <si>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</si>
  <si>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</si>
  <si>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</si>
  <si>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</si>
  <si>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</si>
  <si>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</si>
  <si>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</si>
  <si>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</si>
  <si>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</si>
  <si>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</si>
  <si>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</si>
  <si>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</si>
  <si>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</si>
  <si>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</si>
  <si>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</si>
  <si>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</si>
  <si>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</si>
  <si>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</si>
  <si>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</si>
  <si>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</si>
  <si>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</si>
  <si>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</si>
  <si>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</si>
  <si>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</si>
  <si>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</si>
  <si>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</si>
  <si>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</si>
  <si>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</si>
  <si>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</si>
  <si>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</si>
  <si>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</si>
  <si>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</si>
  <si>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</si>
  <si>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</si>
  <si>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</si>
  <si>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</si>
  <si>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</si>
  <si>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</si>
  <si>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</si>
  <si>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</si>
  <si>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</si>
  <si>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</si>
  <si>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</si>
  <si>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</si>
  <si>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</si>
  <si>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</si>
  <si>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</si>
  <si>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</si>
  <si>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</si>
  <si>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</si>
  <si>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</si>
  <si>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</si>
  <si>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</si>
  <si>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</si>
  <si>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</si>
  <si>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</si>
  <si>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</si>
  <si>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</si>
  <si>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</si>
  <si>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</si>
  <si>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</si>
  <si>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</si>
  <si>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</si>
  <si>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</si>
  <si>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</si>
  <si>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</si>
  <si>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</si>
  <si>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</si>
  <si>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</si>
  <si>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</si>
  <si>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</si>
  <si>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</si>
  <si>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</si>
  <si>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</si>
  <si>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</si>
  <si>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</si>
  <si>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</si>
  <si>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</si>
  <si>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</si>
  <si>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</si>
  <si>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</si>
  <si>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</si>
  <si>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</si>
  <si>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</si>
  <si>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</si>
  <si>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</si>
  <si>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</si>
  <si>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</si>
  <si>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</si>
  <si>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</si>
  <si>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</si>
  <si>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</si>
  <si>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</si>
  <si>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</si>
  <si>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</si>
  <si>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</si>
  <si>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</si>
  <si>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</si>
  <si>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</si>
  <si>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</si>
  <si>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</si>
  <si>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</si>
  <si>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</si>
  <si>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</si>
  <si>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</si>
  <si>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</si>
  <si>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</si>
  <si>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</si>
  <si>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</si>
  <si>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</si>
  <si>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</si>
  <si>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</si>
  <si>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</si>
  <si>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</si>
  <si>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</si>
  <si>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</si>
  <si>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</si>
  <si>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</si>
  <si>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</si>
  <si>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</si>
  <si>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</si>
  <si>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</si>
  <si>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</si>
  <si>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</si>
  <si>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</si>
  <si>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</si>
  <si>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</si>
  <si>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</si>
  <si>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</si>
  <si>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</si>
  <si>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</si>
  <si>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</si>
  <si>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</si>
  <si>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</si>
  <si>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</si>
  <si>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</si>
  <si>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</si>
  <si>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</si>
  <si>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</si>
  <si>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</si>
  <si>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</si>
  <si>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</si>
  <si>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</si>
  <si>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</si>
  <si>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</si>
  <si>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</si>
  <si>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</si>
  <si>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</si>
  <si>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</si>
  <si>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</si>
  <si>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</si>
  <si>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</si>
  <si>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</si>
  <si>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</si>
  <si>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</si>
  <si>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</si>
  <si>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</si>
  <si>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</si>
  <si>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</si>
  <si>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</si>
  <si>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</si>
  <si>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</si>
  <si>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</si>
  <si>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</si>
  <si>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</si>
  <si>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</si>
  <si>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</si>
  <si>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</si>
  <si>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</si>
  <si>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</si>
  <si>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</si>
  <si>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</si>
  <si>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</si>
  <si>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</si>
  <si>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</si>
  <si>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</si>
  <si>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</si>
  <si>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</si>
  <si>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</si>
  <si>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</si>
  <si>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</si>
  <si>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</si>
  <si>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</si>
  <si>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</si>
  <si>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</si>
  <si>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</si>
  <si>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</si>
  <si>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</si>
  <si>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</si>
  <si>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</si>
  <si>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</si>
  <si>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</si>
  <si>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</si>
  <si>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</si>
  <si>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</si>
  <si>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</si>
  <si>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</si>
  <si>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</si>
  <si>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</si>
  <si>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</si>
  <si>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</si>
  <si>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</si>
  <si>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</si>
  <si>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</si>
  <si>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</si>
  <si>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</si>
  <si>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</si>
  <si>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</si>
  <si>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</si>
  <si>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</si>
  <si>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</si>
  <si>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</si>
  <si>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</si>
  <si>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</si>
  <si>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</si>
  <si>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</si>
  <si>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</si>
  <si>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</si>
  <si>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</si>
  <si>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</si>
  <si>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</si>
  <si>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</si>
  <si>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</si>
  <si>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</si>
  <si>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</si>
  <si>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</si>
  <si>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</si>
  <si>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</si>
  <si>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</si>
  <si>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</si>
  <si>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</si>
  <si>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</si>
  <si>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</si>
  <si>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</si>
  <si>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</si>
  <si>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</si>
  <si>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</si>
  <si>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</si>
  <si>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</si>
  <si>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</si>
  <si>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</si>
  <si>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</si>
  <si>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</si>
  <si>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</si>
  <si>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</si>
  <si>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</si>
  <si>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</si>
  <si>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</si>
  <si>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</si>
  <si>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</si>
  <si>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</si>
  <si>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</si>
  <si>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</si>
  <si>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</si>
  <si>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</si>
  <si>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</si>
  <si>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</si>
  <si>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</si>
  <si>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</si>
  <si>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</si>
  <si>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</si>
  <si>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</si>
  <si>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</si>
  <si>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</si>
  <si>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</si>
  <si>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</si>
  <si>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</si>
  <si>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</si>
  <si>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</si>
  <si>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</si>
  <si>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</si>
  <si>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</si>
  <si>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</si>
  <si>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</si>
  <si>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</si>
  <si>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</si>
  <si>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</si>
  <si>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</si>
  <si>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</si>
  <si>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</si>
  <si>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</si>
  <si>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</si>
  <si>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</si>
  <si>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</si>
  <si>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</si>
  <si>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</si>
  <si>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</si>
  <si>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</si>
  <si>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</si>
  <si>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</si>
  <si>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</si>
  <si>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</si>
  <si>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</si>
  <si>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</si>
  <si>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</si>
  <si>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</si>
  <si>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</si>
  <si>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</si>
  <si>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</si>
  <si>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</si>
  <si>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</si>
  <si>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</si>
  <si>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</si>
  <si>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</si>
  <si>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</si>
  <si>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</si>
  <si>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</si>
  <si>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</si>
  <si>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</si>
  <si>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</si>
  <si>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</si>
  <si>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</si>
  <si>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</si>
  <si>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</si>
  <si>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</si>
  <si>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</si>
  <si>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</si>
  <si>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</si>
  <si>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</si>
  <si>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</si>
  <si>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</si>
  <si>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</si>
  <si>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</si>
  <si>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</si>
  <si>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</si>
  <si>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</si>
  <si>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</si>
  <si>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</si>
  <si>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</si>
  <si>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</si>
  <si>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</si>
  <si>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</si>
  <si>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</si>
  <si>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</si>
  <si>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</si>
  <si>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</si>
  <si>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</si>
  <si>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</si>
  <si>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</si>
  <si>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</si>
  <si>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</si>
  <si>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</si>
  <si>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</si>
  <si>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</si>
  <si>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</si>
  <si>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</si>
  <si>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</si>
  <si>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</si>
  <si>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</si>
  <si>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</si>
  <si>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</si>
  <si>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</si>
  <si>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</si>
  <si>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</si>
  <si>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</si>
  <si>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</si>
  <si>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</si>
  <si>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</si>
  <si>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</si>
  <si>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</si>
  <si>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</si>
  <si>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</si>
  <si>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</si>
  <si>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</si>
  <si>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</si>
  <si>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</si>
  <si>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</si>
  <si>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</si>
  <si>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</si>
  <si>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</si>
  <si>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</si>
  <si>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</si>
  <si>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</si>
  <si>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</si>
  <si>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</si>
  <si>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</si>
  <si>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</si>
  <si>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</si>
  <si>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</si>
  <si>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</si>
  <si>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</si>
  <si>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</si>
  <si>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</si>
  <si>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</si>
  <si>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</si>
  <si>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</si>
  <si>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</si>
  <si>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</si>
  <si>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</si>
  <si>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</si>
  <si>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</si>
  <si>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</si>
  <si>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</si>
  <si>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</si>
  <si>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</si>
  <si>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</si>
  <si>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</si>
  <si>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</si>
  <si>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</si>
  <si>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</si>
  <si>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</si>
  <si>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</si>
  <si>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</si>
  <si>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</si>
  <si>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</si>
  <si>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</si>
  <si>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</si>
  <si>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</si>
  <si>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</si>
  <si>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</si>
  <si>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</si>
  <si>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</si>
  <si>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</si>
  <si>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</si>
  <si>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</si>
  <si>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</si>
  <si>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</si>
  <si>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</si>
  <si>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</si>
  <si>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</si>
  <si>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</si>
  <si>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</si>
  <si>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</si>
  <si>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</si>
  <si>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</si>
  <si>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</si>
  <si>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</si>
  <si>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</si>
  <si>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</si>
  <si>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</si>
  <si>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</si>
  <si>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</si>
  <si>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</si>
  <si>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</si>
  <si>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</si>
  <si>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</si>
  <si>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</si>
  <si>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</si>
  <si>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</si>
  <si>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</si>
  <si>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</si>
  <si>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</si>
  <si>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</si>
  <si>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</si>
  <si>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</si>
  <si>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</si>
  <si>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</si>
  <si>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</si>
  <si>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</si>
  <si>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</si>
  <si>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</si>
  <si>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</si>
  <si>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</si>
  <si>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</si>
  <si>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</si>
  <si>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</si>
  <si>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</si>
  <si>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</si>
  <si>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</si>
  <si>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</si>
  <si>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</si>
  <si>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</si>
  <si>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</si>
  <si>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</si>
  <si>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</si>
  <si>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</si>
  <si>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</si>
  <si>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</si>
  <si>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</si>
  <si>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</si>
  <si>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</si>
  <si>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</si>
  <si>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</si>
  <si>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</si>
  <si>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</si>
  <si>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</si>
  <si>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</si>
  <si>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</si>
  <si>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</si>
  <si>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</si>
  <si>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</si>
  <si>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</si>
  <si>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</si>
  <si>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</si>
  <si>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</si>
  <si>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</si>
  <si>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</si>
  <si>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</si>
  <si>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</si>
  <si>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</si>
  <si>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</si>
  <si>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</si>
  <si>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</si>
  <si>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</si>
  <si>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</si>
  <si>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</si>
  <si>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</si>
  <si>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</si>
  <si>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</si>
  <si>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</si>
  <si>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</si>
  <si>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</si>
  <si>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</si>
  <si>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</si>
  <si>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</si>
  <si>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</si>
  <si>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</si>
  <si>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</si>
  <si>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</si>
  <si>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</si>
  <si>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</si>
  <si>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</si>
  <si>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</si>
  <si>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</si>
  <si>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</si>
  <si>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</si>
  <si>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</si>
  <si>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</si>
  <si>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</si>
  <si>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</si>
  <si>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</si>
  <si>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</si>
  <si>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</si>
  <si>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</si>
  <si>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</si>
  <si>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</si>
  <si>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</si>
  <si>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</si>
  <si>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</si>
  <si>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</si>
  <si>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</si>
  <si>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</si>
  <si>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</si>
  <si>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</si>
  <si>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</si>
  <si>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</si>
  <si>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</si>
  <si>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</si>
  <si>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</si>
  <si>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</si>
  <si>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</si>
  <si>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</si>
  <si>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</si>
  <si>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</si>
  <si>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</si>
  <si>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</si>
  <si>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</si>
  <si>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</si>
  <si>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</si>
  <si>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</si>
  <si>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</si>
  <si>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</si>
  <si>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</si>
  <si>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</si>
  <si>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</si>
  <si>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</si>
  <si>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</si>
  <si>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</si>
  <si>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</si>
  <si>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</si>
  <si>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</si>
  <si>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</si>
  <si>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</si>
  <si>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</si>
  <si>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</si>
  <si>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</si>
  <si>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</si>
  <si>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</si>
  <si>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</si>
  <si>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</si>
  <si>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</si>
  <si>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</si>
  <si>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</si>
  <si>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</si>
  <si>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</si>
  <si>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</si>
  <si>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</si>
  <si>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</si>
  <si>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</si>
  <si>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</si>
  <si>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</si>
  <si>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</si>
  <si>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</si>
  <si>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</si>
  <si>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</si>
  <si>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</si>
  <si>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</si>
  <si>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</si>
  <si>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</si>
  <si>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</si>
  <si>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</si>
  <si>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</si>
  <si>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</si>
  <si>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</si>
  <si>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</si>
  <si>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</si>
  <si>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</si>
  <si>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</si>
  <si>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</si>
  <si>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</si>
  <si>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</si>
  <si>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</si>
  <si>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</si>
  <si>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</si>
  <si>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</si>
  <si>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</si>
  <si>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</si>
  <si>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</si>
  <si>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</si>
  <si>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</si>
  <si>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</si>
  <si>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</si>
  <si>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</si>
  <si>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</si>
  <si>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</si>
  <si>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</si>
  <si>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</si>
  <si>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</si>
  <si>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</si>
  <si>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</si>
  <si>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</si>
  <si>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</si>
  <si>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</si>
  <si>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</si>
  <si>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</si>
  <si>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</si>
  <si>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</si>
  <si>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</si>
  <si>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</si>
  <si>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</si>
  <si>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</si>
  <si>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</si>
  <si>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</si>
  <si>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</si>
  <si>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</si>
  <si>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</si>
  <si>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</si>
  <si>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</si>
  <si>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</si>
  <si>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</si>
  <si>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</si>
  <si>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</si>
  <si>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</si>
  <si>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</si>
  <si>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</si>
  <si>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</si>
  <si>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</si>
  <si>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</si>
  <si>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</si>
  <si>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</si>
  <si>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</si>
  <si>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</si>
  <si>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</si>
  <si>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</si>
  <si>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</si>
  <si>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</si>
  <si>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</si>
  <si>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</si>
  <si>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</si>
  <si>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</si>
  <si>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</si>
  <si>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</si>
  <si>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</si>
  <si>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</si>
  <si>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</si>
  <si>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</si>
  <si>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</si>
  <si>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</si>
  <si>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</si>
  <si>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</si>
  <si>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</si>
  <si>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</si>
  <si>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</si>
  <si>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</si>
  <si>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</si>
  <si>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</si>
  <si>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</si>
  <si>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</si>
  <si>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</si>
  <si>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</si>
  <si>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</si>
  <si>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</si>
  <si>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</si>
  <si>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</si>
  <si>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</si>
  <si>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</si>
  <si>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</si>
  <si>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</si>
  <si>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</si>
  <si>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</si>
  <si>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</si>
  <si>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</si>
  <si>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</si>
  <si>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</si>
  <si>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</si>
  <si>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</si>
  <si>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</si>
  <si>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</si>
  <si>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</si>
  <si>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</si>
  <si>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</si>
  <si>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</si>
  <si>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</si>
  <si>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</si>
  <si>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</si>
  <si>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</si>
  <si>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</si>
  <si>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</si>
  <si>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</si>
  <si>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</si>
  <si>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</si>
  <si>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</si>
  <si>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</si>
  <si>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</si>
  <si>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</si>
  <si>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</si>
  <si>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</si>
  <si>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</si>
  <si>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</si>
  <si>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</si>
  <si>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</si>
  <si>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</si>
  <si>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</si>
  <si>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</si>
  <si>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</si>
  <si>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</si>
  <si>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</si>
  <si>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</si>
  <si>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</si>
  <si>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</si>
  <si>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</si>
  <si>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</si>
  <si>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</si>
  <si>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</si>
  <si>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</si>
  <si>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</si>
  <si>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</si>
  <si>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</si>
  <si>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</si>
  <si>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</si>
  <si>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</si>
  <si>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</si>
  <si>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</si>
  <si>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</si>
  <si>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</si>
  <si>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</si>
  <si>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</si>
  <si>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</si>
  <si>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</si>
  <si>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</si>
  <si>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</si>
  <si>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</si>
  <si>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</si>
  <si>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</si>
  <si>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</si>
  <si>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</si>
  <si>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</si>
  <si>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</si>
  <si>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</si>
  <si>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</si>
  <si>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</si>
  <si>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</si>
  <si>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</si>
  <si>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</si>
  <si>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</si>
  <si>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</si>
  <si>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</si>
  <si>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</si>
  <si>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</si>
  <si>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</si>
  <si>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</si>
  <si>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</si>
  <si>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</si>
  <si>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</si>
  <si>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</si>
  <si>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</si>
  <si>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</si>
  <si>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</si>
  <si>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</si>
  <si>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</si>
  <si>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</si>
  <si>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</si>
  <si>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</si>
  <si>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</si>
  <si>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</si>
  <si>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</si>
  <si>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</si>
  <si>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</si>
  <si>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</si>
  <si>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</si>
  <si>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</si>
  <si>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</si>
  <si>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</si>
  <si>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</si>
  <si>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</si>
  <si>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</si>
  <si>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</si>
  <si>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</si>
  <si>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</si>
  <si>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</si>
  <si>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</si>
  <si>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</si>
  <si>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</si>
  <si>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</si>
  <si>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</si>
  <si>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</si>
  <si>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</si>
  <si>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</si>
  <si>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</si>
  <si>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</si>
  <si>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</si>
  <si>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</si>
  <si>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</si>
  <si>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</si>
  <si>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</si>
  <si>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</si>
  <si>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</si>
  <si>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</si>
  <si>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</si>
  <si>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</si>
  <si>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</si>
  <si>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</si>
  <si>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</si>
  <si>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</si>
  <si>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</si>
  <si>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</si>
  <si>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</si>
  <si>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</si>
  <si>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</si>
  <si>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</si>
  <si>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</si>
  <si>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</si>
  <si>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</si>
  <si>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</si>
  <si>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</si>
  <si>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</si>
  <si>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</si>
  <si>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</si>
  <si>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</si>
  <si>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</si>
  <si>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</si>
  <si>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</si>
  <si>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</si>
  <si>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</si>
  <si>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</si>
  <si>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</si>
  <si>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</si>
  <si>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</si>
  <si>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</si>
  <si>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</si>
  <si>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</si>
  <si>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</si>
  <si>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</si>
  <si>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</si>
  <si>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</si>
  <si>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</si>
  <si>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</si>
  <si>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</si>
  <si>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</si>
  <si>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</si>
  <si>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</si>
  <si>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</si>
  <si>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</si>
  <si>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</si>
  <si>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</si>
  <si>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</si>
  <si>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</si>
  <si>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</si>
  <si>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</si>
  <si>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</si>
  <si>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</si>
  <si>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</si>
  <si>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</si>
  <si>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</si>
  <si>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</si>
  <si>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</si>
  <si>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</si>
  <si>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</si>
  <si>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</si>
  <si>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</si>
  <si>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</si>
  <si>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</si>
  <si>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</si>
  <si>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</si>
  <si>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</si>
  <si>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</si>
  <si>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</si>
  <si>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</si>
  <si>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</si>
  <si>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</si>
  <si>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</si>
  <si>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</si>
  <si>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</si>
  <si>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</si>
  <si>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</si>
  <si>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</si>
  <si>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</si>
  <si>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</si>
  <si>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</si>
  <si>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</si>
  <si>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</si>
  <si>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</si>
  <si>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</si>
  <si>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</si>
  <si>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</si>
  <si>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</si>
  <si>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</si>
  <si>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</si>
  <si>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</si>
  <si>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</si>
  <si>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</si>
  <si>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</si>
  <si>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</si>
  <si>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</si>
  <si>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</si>
  <si>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</si>
  <si>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</si>
  <si>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</si>
  <si>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</si>
  <si>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</si>
  <si>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</si>
  <si>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</si>
  <si>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</si>
  <si>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</si>
  <si>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</si>
  <si>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</si>
  <si>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</si>
  <si>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</si>
  <si>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</si>
  <si>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</si>
  <si>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</si>
  <si>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</si>
  <si>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</si>
  <si>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</si>
  <si>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</si>
  <si>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</si>
  <si>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</si>
  <si>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</si>
  <si>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</si>
  <si>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</si>
  <si>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</si>
  <si>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</si>
  <si>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</si>
  <si>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</si>
  <si>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</si>
  <si>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</si>
  <si>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</si>
  <si>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</si>
  <si>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</si>
  <si>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</si>
  <si>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</si>
  <si>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</si>
  <si>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</si>
  <si>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</si>
  <si>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</si>
  <si>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</si>
  <si>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</si>
  <si>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</si>
  <si>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</si>
  <si>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</si>
  <si>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</si>
  <si>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</si>
  <si>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</si>
  <si>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</si>
  <si>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</si>
  <si>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</si>
  <si>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</si>
  <si>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</si>
  <si>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</si>
  <si>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</si>
  <si>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</si>
  <si>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</si>
  <si>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</si>
  <si>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</si>
  <si>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</si>
  <si>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</si>
  <si>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</si>
  <si>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</si>
  <si>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</si>
  <si>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</si>
  <si>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</si>
  <si>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</si>
  <si>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</si>
  <si>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</si>
  <si>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</si>
  <si>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</si>
  <si>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</si>
  <si>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</si>
  <si>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</si>
  <si>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</si>
  <si>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</si>
  <si>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</si>
  <si>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</si>
  <si>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</si>
  <si>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</si>
  <si>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</si>
  <si>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</si>
  <si>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</si>
  <si>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</si>
  <si>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</si>
  <si>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</si>
  <si>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</si>
  <si>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</si>
  <si>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</si>
  <si>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</si>
  <si>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</si>
  <si>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</si>
  <si>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</si>
  <si>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</si>
  <si>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</si>
  <si>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</si>
  <si>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</si>
  <si>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</si>
  <si>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</si>
  <si>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</si>
  <si>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</si>
  <si>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</si>
  <si>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</si>
  <si>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</si>
  <si>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</si>
  <si>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</si>
  <si>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</si>
  <si>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</si>
  <si>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</si>
  <si>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</si>
  <si>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</si>
  <si>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</si>
  <si>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</si>
  <si>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</si>
  <si>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</si>
  <si>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</si>
  <si>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</si>
  <si>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</si>
  <si>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</si>
  <si>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</si>
  <si>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</si>
  <si>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</si>
  <si>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</si>
  <si>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</si>
  <si>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</si>
  <si>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</si>
  <si>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</si>
  <si>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</si>
  <si>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</si>
  <si>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</si>
  <si>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</si>
  <si>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</si>
  <si>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</si>
  <si>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</si>
  <si>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</si>
  <si>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</si>
  <si>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</si>
  <si>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</si>
  <si>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</si>
  <si>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</si>
  <si>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</si>
  <si>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</si>
  <si>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</si>
  <si>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</si>
  <si>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</si>
  <si>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</si>
  <si>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</si>
  <si>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</si>
  <si>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</si>
  <si>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</si>
  <si>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</si>
  <si>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</si>
  <si>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</si>
  <si>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</si>
  <si>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</si>
  <si>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</si>
  <si>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</si>
  <si>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</si>
  <si>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</si>
  <si>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</si>
  <si>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</si>
  <si>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</si>
  <si>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</si>
  <si>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</si>
  <si>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</si>
  <si>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</si>
  <si>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</si>
  <si>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</si>
  <si>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</si>
  <si>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</si>
  <si>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</si>
  <si>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</si>
  <si>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</si>
  <si>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</si>
  <si>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</si>
  <si>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</si>
  <si>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</si>
  <si>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</si>
  <si>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</si>
  <si>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</si>
  <si>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</si>
  <si>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</si>
  <si>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</si>
  <si>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</si>
  <si>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</si>
  <si>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</si>
  <si>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</si>
  <si>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</si>
  <si>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</si>
  <si>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</si>
  <si>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</si>
  <si>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</si>
  <si>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</si>
  <si>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</si>
  <si>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</si>
  <si>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</si>
  <si>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</si>
  <si>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</si>
  <si>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</si>
  <si>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</si>
  <si>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</si>
  <si>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</si>
  <si>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</si>
  <si>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</si>
  <si>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</si>
  <si>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</si>
  <si>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</si>
  <si>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</si>
  <si>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</si>
  <si>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</si>
  <si>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</si>
  <si>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</si>
  <si>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</si>
  <si>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</si>
  <si>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</si>
  <si>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</si>
  <si>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</si>
  <si>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</si>
  <si>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</si>
  <si>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</si>
  <si>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</si>
  <si>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</si>
  <si>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</si>
  <si>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</si>
  <si>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</si>
  <si>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</si>
  <si>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</si>
  <si>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</si>
  <si>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</si>
  <si>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</si>
  <si>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</si>
  <si>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</si>
  <si>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</si>
  <si>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</si>
  <si>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</si>
  <si>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</si>
  <si>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</si>
  <si>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</si>
  <si>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</si>
  <si>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</si>
  <si>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</si>
  <si>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</si>
  <si>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</si>
  <si>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</si>
  <si>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</si>
  <si>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</si>
  <si>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</si>
  <si>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</si>
  <si>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</si>
  <si>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</si>
  <si>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</si>
  <si>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</si>
  <si>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</si>
  <si>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</si>
  <si>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</si>
  <si>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</si>
  <si>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</si>
  <si>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</si>
  <si>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</si>
  <si>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</si>
  <si>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</si>
  <si>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</si>
  <si>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</si>
  <si>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</si>
  <si>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</si>
  <si>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</si>
  <si>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</si>
  <si>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</si>
  <si>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</si>
  <si>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</si>
  <si>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</si>
  <si>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</si>
  <si>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</si>
  <si>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</si>
  <si>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</si>
  <si>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</si>
  <si>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</si>
  <si>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</si>
  <si>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</si>
  <si>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</si>
  <si>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</si>
  <si>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</si>
  <si>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</si>
  <si>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</si>
  <si>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</si>
  <si>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</si>
  <si>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</si>
  <si>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</si>
  <si>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</si>
  <si>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</si>
  <si>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</si>
  <si>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</si>
  <si>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</si>
  <si>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</si>
  <si>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</si>
  <si>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</si>
  <si>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</si>
  <si>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</si>
  <si>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</si>
  <si>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</si>
  <si>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</si>
  <si>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</si>
  <si>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</si>
  <si>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</si>
  <si>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</si>
  <si>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</si>
  <si>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</si>
  <si>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</si>
  <si>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</si>
  <si>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</si>
  <si>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</si>
  <si>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</si>
  <si>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</si>
  <si>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</si>
  <si>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</si>
  <si>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</si>
  <si>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</si>
  <si>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</si>
  <si>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</si>
  <si>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</si>
  <si>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</si>
  <si>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</si>
  <si>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</si>
  <si>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</si>
  <si>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</si>
  <si>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</si>
  <si>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</si>
  <si>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</si>
  <si>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</si>
  <si>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</si>
  <si>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</si>
  <si>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</si>
  <si>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</si>
  <si>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</si>
  <si>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</si>
  <si>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</si>
  <si>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</si>
  <si>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</si>
  <si>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</si>
  <si>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</si>
  <si>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</si>
  <si>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</si>
  <si>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</si>
  <si>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</si>
  <si>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</si>
  <si>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</si>
  <si>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</si>
  <si>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</si>
  <si>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</si>
  <si>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</si>
  <si>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</si>
  <si>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</si>
  <si>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</si>
  <si>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</si>
  <si>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</si>
  <si>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</si>
  <si>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</si>
  <si>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</si>
  <si>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</si>
  <si>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</si>
  <si>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</si>
  <si>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</si>
  <si>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</si>
  <si>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</si>
  <si>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</si>
  <si>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</si>
  <si>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</si>
  <si>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</si>
  <si>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</si>
  <si>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</si>
  <si>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</si>
  <si>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</si>
  <si>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</si>
  <si>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</si>
  <si>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</si>
  <si>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</si>
  <si>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</si>
  <si>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</si>
  <si>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</si>
  <si>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</si>
  <si>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</si>
  <si>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</si>
  <si>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</si>
  <si>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</si>
  <si>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</si>
  <si>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</si>
  <si>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</si>
  <si>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</si>
  <si>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</si>
  <si>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</si>
  <si>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</si>
  <si>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</si>
  <si>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</si>
  <si>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</si>
  <si>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</si>
  <si>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</si>
  <si>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</si>
  <si>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</si>
  <si>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</si>
  <si>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</si>
  <si>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</si>
  <si>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</si>
  <si>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</si>
  <si>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</si>
  <si>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</si>
  <si>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</si>
  <si>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</si>
  <si>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</si>
  <si>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</si>
  <si>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</si>
  <si>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</si>
  <si>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</si>
  <si>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</si>
  <si>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</si>
  <si>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</si>
  <si>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</si>
  <si>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</si>
  <si>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</si>
  <si>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</si>
  <si>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</si>
  <si>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</si>
  <si>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</si>
  <si>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</si>
  <si>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</si>
  <si>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</si>
  <si>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</si>
  <si>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</si>
  <si>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</si>
  <si>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</si>
  <si>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</si>
  <si>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</si>
  <si>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</si>
  <si>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</si>
  <si>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</si>
  <si>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</si>
  <si>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</si>
  <si>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</si>
  <si>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</si>
  <si>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</si>
  <si>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</si>
  <si>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</si>
  <si>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</si>
  <si>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</si>
  <si>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</si>
  <si>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</si>
  <si>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</si>
  <si>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</si>
  <si>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</si>
  <si>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</si>
  <si>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</si>
  <si>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</si>
  <si>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</si>
  <si>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</si>
  <si>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</si>
  <si>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</si>
  <si>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</si>
  <si>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</si>
  <si>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</si>
  <si>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</si>
  <si>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</si>
  <si>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</si>
  <si>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</si>
  <si>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</si>
  <si>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</si>
  <si>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</si>
  <si>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</si>
  <si>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</si>
  <si>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</si>
  <si>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</si>
  <si>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</si>
  <si>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</si>
  <si>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</si>
  <si>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</si>
  <si>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</si>
  <si>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</si>
  <si>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</si>
  <si>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</si>
  <si>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</si>
  <si>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</si>
  <si>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</si>
  <si>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</si>
  <si>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</si>
  <si>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</si>
  <si>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</si>
  <si>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</si>
  <si>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</si>
  <si>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</si>
  <si>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</si>
  <si>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</si>
  <si>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</si>
  <si>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</si>
  <si>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</si>
  <si>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</si>
  <si>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</si>
  <si>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</si>
  <si>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</si>
  <si>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</si>
  <si>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</si>
  <si>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</si>
  <si>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</si>
  <si>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</si>
  <si>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</si>
  <si>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</si>
  <si>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</si>
  <si>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</si>
  <si>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</si>
  <si>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</si>
  <si>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</si>
  <si>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</si>
  <si>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</si>
  <si>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</si>
  <si>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</si>
  <si>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</si>
  <si>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</si>
  <si>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</si>
  <si>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</si>
  <si>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</si>
  <si>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</si>
  <si>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</si>
  <si>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</si>
  <si>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</si>
  <si>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</si>
  <si>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</si>
  <si>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</si>
  <si>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</si>
  <si>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</si>
  <si>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</si>
  <si>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</si>
  <si>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</si>
  <si>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</si>
  <si>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</si>
  <si>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</si>
  <si>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</si>
  <si>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</si>
  <si>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</si>
  <si>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</si>
  <si>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</si>
  <si>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</si>
  <si>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</si>
  <si>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</si>
  <si>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</si>
  <si>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</si>
  <si>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</si>
  <si>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</si>
  <si>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</si>
  <si>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</si>
  <si>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</si>
  <si>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</si>
  <si>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</si>
  <si>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</si>
  <si>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</si>
  <si>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</si>
  <si>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</si>
  <si>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</si>
  <si>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</si>
  <si>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</si>
  <si>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</si>
  <si>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</si>
  <si>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</si>
  <si>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</si>
  <si>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</si>
  <si>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</si>
  <si>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</si>
  <si>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</si>
  <si>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</si>
  <si>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</si>
  <si>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</si>
  <si>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</si>
  <si>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</si>
  <si>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</si>
  <si>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</si>
  <si>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</si>
  <si>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</si>
  <si>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</si>
  <si>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</si>
  <si>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</si>
  <si>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</si>
  <si>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</si>
  <si>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</si>
  <si>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</si>
  <si>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</si>
  <si>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</si>
  <si>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</si>
  <si>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</si>
  <si>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</si>
  <si>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</si>
  <si>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</si>
  <si>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</si>
  <si>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</si>
  <si>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</si>
  <si>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</si>
  <si>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</si>
  <si>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</si>
  <si>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</si>
  <si>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</si>
  <si>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</si>
  <si>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</si>
  <si>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</si>
  <si>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</si>
  <si>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</si>
  <si>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</si>
  <si>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</si>
  <si>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</si>
  <si>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</si>
  <si>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</si>
  <si>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</si>
  <si>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</si>
  <si>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</si>
  <si>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</si>
  <si>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</si>
  <si>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</si>
  <si>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</si>
  <si>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</si>
  <si>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</si>
  <si>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</si>
  <si>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</si>
  <si>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</si>
  <si>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</si>
  <si>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</si>
  <si>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</si>
  <si>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</si>
  <si>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</si>
  <si>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</si>
  <si>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</si>
  <si>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</si>
  <si>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</si>
  <si>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</si>
  <si>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</si>
  <si>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</si>
  <si>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</si>
  <si>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</si>
  <si>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</si>
  <si>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</si>
  <si>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</si>
  <si>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</si>
  <si>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</si>
  <si>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</si>
  <si>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</si>
  <si>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</si>
  <si>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</si>
  <si>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</si>
  <si>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</si>
  <si>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</si>
  <si>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</si>
  <si>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</si>
  <si>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</si>
  <si>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</si>
  <si>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</si>
  <si>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</si>
  <si>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</si>
  <si>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</si>
  <si>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</si>
  <si>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</si>
  <si>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</si>
  <si>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</si>
  <si>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</si>
  <si>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</si>
  <si>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</si>
  <si>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</si>
  <si>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</si>
  <si>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</si>
  <si>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</si>
  <si>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</si>
  <si>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</si>
  <si>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</si>
  <si>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</si>
  <si>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</si>
  <si>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</si>
  <si>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</si>
  <si>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</si>
  <si>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</si>
  <si>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</si>
  <si>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</si>
  <si>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</si>
  <si>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</si>
  <si>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</si>
  <si>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</si>
  <si>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</si>
  <si>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</si>
  <si>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</si>
  <si>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</si>
  <si>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</si>
  <si>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</si>
  <si>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</si>
  <si>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</si>
  <si>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</si>
  <si>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</si>
  <si>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</si>
  <si>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</si>
  <si>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</si>
  <si>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</si>
  <si>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</si>
  <si>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</si>
  <si>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</si>
  <si>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</si>
  <si>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</si>
  <si>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</si>
  <si>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</si>
  <si>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</si>
  <si>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</si>
  <si>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</si>
  <si>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</si>
  <si>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</si>
  <si>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</si>
  <si>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</si>
  <si>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</si>
  <si>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</si>
  <si>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</si>
  <si>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</si>
  <si>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</si>
  <si>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</si>
  <si>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</si>
  <si>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</si>
  <si>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</si>
  <si>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</si>
  <si>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</si>
  <si>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</si>
  <si>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</si>
  <si>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</si>
  <si>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</si>
  <si>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</si>
  <si>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</si>
  <si>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</si>
  <si>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</si>
  <si>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</si>
  <si>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</si>
  <si>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</si>
  <si>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</si>
  <si>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</si>
  <si>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</si>
  <si>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</si>
  <si>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</si>
  <si>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</si>
  <si>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</si>
  <si>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</si>
  <si>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</si>
  <si>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</si>
  <si>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</si>
  <si>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</si>
  <si>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</si>
  <si>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</si>
  <si>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</si>
  <si>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</si>
  <si>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</si>
  <si>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</si>
  <si>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</si>
  <si>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</si>
  <si>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</si>
  <si>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</si>
  <si>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</si>
  <si>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</si>
  <si>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</si>
  <si>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</si>
  <si>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</si>
  <si>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</si>
  <si>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</si>
  <si>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</si>
  <si>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</si>
  <si>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</si>
  <si>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</si>
  <si>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</si>
  <si>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</si>
  <si>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</si>
  <si>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</si>
  <si>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</si>
  <si>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</si>
  <si>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</si>
  <si>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</si>
  <si>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</si>
  <si>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</si>
  <si>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</si>
  <si>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</si>
  <si>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</si>
  <si>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</si>
  <si>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</si>
  <si>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</si>
  <si>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</si>
  <si>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</si>
  <si>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</si>
  <si>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</si>
  <si>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</si>
  <si>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</si>
  <si>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</si>
  <si>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</si>
  <si>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</si>
  <si>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</si>
  <si>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</si>
  <si>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</si>
  <si>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</si>
  <si>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</si>
  <si>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</si>
  <si>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</si>
  <si>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</si>
  <si>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</si>
  <si>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</si>
  <si>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</si>
  <si>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</si>
  <si>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</si>
  <si>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</si>
  <si>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</si>
  <si>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</si>
  <si>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</si>
  <si>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</si>
  <si>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</si>
  <si>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</si>
  <si>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</si>
  <si>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</si>
  <si>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</si>
  <si>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</si>
  <si>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</si>
  <si>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</si>
  <si>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</si>
  <si>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</si>
  <si>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</si>
  <si>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</si>
  <si>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</si>
  <si>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</si>
  <si>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</si>
  <si>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</si>
  <si>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</si>
  <si>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</si>
  <si>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</si>
  <si>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</si>
  <si>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</si>
  <si>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</si>
  <si>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</si>
  <si>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</si>
  <si>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</si>
  <si>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</si>
  <si>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</si>
  <si>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</si>
  <si>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</si>
  <si>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</si>
  <si>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</si>
  <si>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</si>
  <si>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</si>
  <si>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</si>
  <si>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</si>
  <si>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</si>
  <si>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</si>
  <si>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</si>
  <si>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</si>
  <si>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</si>
  <si>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</si>
  <si>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</si>
  <si>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</si>
  <si>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</si>
  <si>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</si>
  <si>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</si>
  <si>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</si>
  <si>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</si>
  <si>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</si>
  <si>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</si>
  <si>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</si>
  <si>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</si>
  <si>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</si>
  <si>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</si>
  <si>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</si>
  <si>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</si>
  <si>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</si>
  <si>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</si>
  <si>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</si>
  <si>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</si>
  <si>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</si>
  <si>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</si>
  <si>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</si>
  <si>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</si>
  <si>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</si>
  <si>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</si>
  <si>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</si>
  <si>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</si>
  <si>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</si>
  <si>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</si>
  <si>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</si>
  <si>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</si>
  <si>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</si>
  <si>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</si>
  <si>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</si>
  <si>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</si>
  <si>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</si>
  <si>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</si>
  <si>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</si>
  <si>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</si>
  <si>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</si>
  <si>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</si>
  <si>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</si>
  <si>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</si>
  <si>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</si>
  <si>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</si>
  <si>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</si>
  <si>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</si>
  <si>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</si>
  <si>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</si>
  <si>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</si>
  <si>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</si>
  <si>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</si>
  <si>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</si>
  <si>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</si>
  <si>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</si>
  <si>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</si>
  <si>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</si>
  <si>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</si>
  <si>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</si>
  <si>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</si>
  <si>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</si>
  <si>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</si>
  <si>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</si>
  <si>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</si>
  <si>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</si>
  <si>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</si>
  <si>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</si>
  <si>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</si>
  <si>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</si>
  <si>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</si>
  <si>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</si>
  <si>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</si>
  <si>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</si>
  <si>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</si>
  <si>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</si>
  <si>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</si>
  <si>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</si>
  <si>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</si>
  <si>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</si>
  <si>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</si>
  <si>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</si>
  <si>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</si>
  <si>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</si>
  <si>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</si>
  <si>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</si>
  <si>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</si>
  <si>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</si>
  <si>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</si>
  <si>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</si>
  <si>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</si>
  <si>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</si>
  <si>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</si>
  <si>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</si>
  <si>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</si>
  <si>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</si>
  <si>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</si>
  <si>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</si>
  <si>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</si>
  <si>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</si>
  <si>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</si>
  <si>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</si>
  <si>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</si>
  <si>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</si>
  <si>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</si>
  <si>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</si>
  <si>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</si>
  <si>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</si>
  <si>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</si>
  <si>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</si>
  <si>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</si>
  <si>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</si>
  <si>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</si>
  <si>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</si>
  <si>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</si>
  <si>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</si>
  <si>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</si>
  <si>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</si>
  <si>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</si>
  <si>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</si>
  <si>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</si>
  <si>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</si>
  <si>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</si>
  <si>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</si>
  <si>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</si>
  <si>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</si>
  <si>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</si>
  <si>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</si>
  <si>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</si>
  <si>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</si>
  <si>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</si>
  <si>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</si>
  <si>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</si>
  <si>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</si>
  <si>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</si>
  <si>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</si>
  <si>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</si>
  <si>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</si>
  <si>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</si>
  <si>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</si>
  <si>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</si>
  <si>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</si>
  <si>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</si>
  <si>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</si>
  <si>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</si>
  <si>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</si>
  <si>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</si>
  <si>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</si>
  <si>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</si>
  <si>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</si>
  <si>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</si>
  <si>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</si>
  <si>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</si>
  <si>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</si>
  <si>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</si>
  <si>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</si>
  <si>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</si>
  <si>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</si>
  <si>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</si>
  <si>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</si>
  <si>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</si>
  <si>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</si>
  <si>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</si>
  <si>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</si>
  <si>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</si>
  <si>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</si>
  <si>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</si>
  <si>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</si>
  <si>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</si>
  <si>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</si>
  <si>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</si>
  <si>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</si>
  <si>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</si>
  <si>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</si>
  <si>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</si>
  <si>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</si>
  <si>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</si>
  <si>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</si>
  <si>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</si>
  <si>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</si>
  <si>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</si>
  <si>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</si>
  <si>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</si>
  <si>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</si>
  <si>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</si>
  <si>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</si>
  <si>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</si>
  <si>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</si>
  <si>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</si>
  <si>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</si>
  <si>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</si>
  <si>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</si>
  <si>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</si>
  <si>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</si>
  <si>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</si>
  <si>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</si>
  <si>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</si>
  <si>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</si>
  <si>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</si>
  <si>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</si>
  <si>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</si>
  <si>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</si>
  <si>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</si>
  <si>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</si>
  <si>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</si>
  <si>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</si>
  <si>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</si>
  <si>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</si>
  <si>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</si>
  <si>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</si>
  <si>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</si>
  <si>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</si>
  <si>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</si>
  <si>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</si>
  <si>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</si>
  <si>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</si>
  <si>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</si>
  <si>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</si>
  <si>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</si>
  <si>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</si>
  <si>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</si>
  <si>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</si>
  <si>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</si>
  <si>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</si>
  <si>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</si>
  <si>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</si>
  <si>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</si>
  <si>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</si>
  <si>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</si>
  <si>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</si>
  <si>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</si>
  <si>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</si>
  <si>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</si>
  <si>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</si>
  <si>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</si>
  <si>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</si>
  <si>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</si>
  <si>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</si>
  <si>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</si>
  <si>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</si>
  <si>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</si>
  <si>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</si>
  <si>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</si>
  <si>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</si>
  <si>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</si>
  <si>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</si>
  <si>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</si>
  <si>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</si>
  <si>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</si>
  <si>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</si>
  <si>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</si>
  <si>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</si>
  <si>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</si>
  <si>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</si>
  <si>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</si>
  <si>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</si>
  <si>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</si>
  <si>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</si>
  <si>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</si>
  <si>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</si>
  <si>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</si>
  <si>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</si>
  <si>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</si>
  <si>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</si>
  <si>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</si>
  <si>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</si>
  <si>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</si>
  <si>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</si>
  <si>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</si>
  <si>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</si>
  <si>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</si>
  <si>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</si>
  <si>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</si>
  <si>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</si>
  <si>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</si>
  <si>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</si>
  <si>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</si>
  <si>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</si>
  <si>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</si>
  <si>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</si>
  <si>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</si>
  <si>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</si>
  <si>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</si>
  <si>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</si>
  <si>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</si>
  <si>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</si>
  <si>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</si>
  <si>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</si>
  <si>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</si>
  <si>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</si>
  <si>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</si>
  <si>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</si>
  <si>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</si>
  <si>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</si>
  <si>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</si>
  <si>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</si>
  <si>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</si>
  <si>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</si>
  <si>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</si>
  <si>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</si>
  <si>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</si>
  <si>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</si>
  <si>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</si>
  <si>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</si>
  <si>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</si>
  <si>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</si>
  <si>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</si>
  <si>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</si>
  <si>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</si>
  <si>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</si>
  <si>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</si>
  <si>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</si>
  <si>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</si>
  <si>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</si>
  <si>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</si>
  <si>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</si>
  <si>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</si>
  <si>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</si>
  <si>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</si>
  <si>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</si>
  <si>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</si>
  <si>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</si>
  <si>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</si>
  <si>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</si>
  <si>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</si>
  <si>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</si>
  <si>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</si>
  <si>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</si>
  <si>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</si>
  <si>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</si>
  <si>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</si>
  <si>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</si>
  <si>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</si>
  <si>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</si>
  <si>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</si>
  <si>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</si>
  <si>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</si>
  <si>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</si>
  <si>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</si>
  <si>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</si>
  <si>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</si>
  <si>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</si>
  <si>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</si>
  <si>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</si>
  <si>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</si>
  <si>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</si>
  <si>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</si>
  <si>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</si>
  <si>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</si>
  <si>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</si>
  <si>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</si>
  <si>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</si>
  <si>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</si>
  <si>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</si>
  <si>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</si>
  <si>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</si>
  <si>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</si>
  <si>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</si>
  <si>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</si>
  <si>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</si>
  <si>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</si>
  <si>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</si>
  <si>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</si>
  <si>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</si>
  <si>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</si>
  <si>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</si>
  <si>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</si>
  <si>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</si>
  <si>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</si>
  <si>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</si>
  <si>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</si>
  <si>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</si>
  <si>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</si>
  <si>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</si>
  <si>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</si>
  <si>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</si>
  <si>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</si>
  <si>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</si>
  <si>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</si>
  <si>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</si>
  <si>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</si>
  <si>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</si>
  <si>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</si>
  <si>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</si>
  <si>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</si>
  <si>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</si>
  <si>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</si>
  <si>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</si>
  <si>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</si>
  <si>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</si>
  <si>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</si>
  <si>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</si>
  <si>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</si>
  <si>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</si>
  <si>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</si>
  <si>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</si>
  <si>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</si>
  <si>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</si>
  <si>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</si>
  <si>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</si>
  <si>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</si>
  <si>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</si>
  <si>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</si>
  <si>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</si>
  <si>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</si>
  <si>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</si>
  <si>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</si>
  <si>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</si>
  <si>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</si>
  <si>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</si>
  <si>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</si>
  <si>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</si>
  <si>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</si>
  <si>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</si>
  <si>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</si>
  <si>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</si>
  <si>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</si>
  <si>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</si>
  <si>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</si>
  <si>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</si>
  <si>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</si>
  <si>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</si>
  <si>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</si>
  <si>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</si>
  <si>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</si>
  <si>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</si>
  <si>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</si>
  <si>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</si>
  <si>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</si>
  <si>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</si>
  <si>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</si>
  <si>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</si>
  <si>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</si>
  <si>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</si>
  <si>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</si>
  <si>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</si>
  <si>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</si>
  <si>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</si>
  <si>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</si>
  <si>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</si>
  <si>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</si>
  <si>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</si>
  <si>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</si>
  <si>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</si>
  <si>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</si>
  <si>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</si>
  <si>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</si>
  <si>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</si>
  <si>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</si>
  <si>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</si>
  <si>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</si>
  <si>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</si>
  <si>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</si>
  <si>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</si>
  <si>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</si>
  <si>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</si>
  <si>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</si>
  <si>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</si>
  <si>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</si>
  <si>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</si>
  <si>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</si>
  <si>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</si>
  <si>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</si>
  <si>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</si>
  <si>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</si>
  <si>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</si>
  <si>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</si>
  <si>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</si>
  <si>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</si>
  <si>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</si>
  <si>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</si>
  <si>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</si>
  <si>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</si>
  <si>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</si>
  <si>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</si>
  <si>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</si>
  <si>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</si>
  <si>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</si>
  <si>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</si>
  <si>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</si>
  <si>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</si>
  <si>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</si>
  <si>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</si>
  <si>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</si>
  <si>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</si>
  <si>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</si>
  <si>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</si>
  <si>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</si>
  <si>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</si>
  <si>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</si>
  <si>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</si>
  <si>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</si>
  <si>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</si>
  <si>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</si>
  <si>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</si>
  <si>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</si>
  <si>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</si>
  <si>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</si>
  <si>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</si>
  <si>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</si>
  <si>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</si>
  <si>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</si>
  <si>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</si>
  <si>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</si>
  <si>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</si>
  <si>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</si>
  <si>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</si>
  <si>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</si>
  <si>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</si>
  <si>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</si>
  <si>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</si>
  <si>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</si>
  <si>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</si>
  <si>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</si>
  <si>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</si>
  <si>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</si>
  <si>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</si>
  <si>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</si>
  <si>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</si>
  <si>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</si>
  <si>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</si>
  <si>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</si>
  <si>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</si>
  <si>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</si>
  <si>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</si>
  <si>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</si>
  <si>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</si>
  <si>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</si>
  <si>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</si>
  <si>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</si>
  <si>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</si>
  <si>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</si>
  <si>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</si>
  <si>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</si>
  <si>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</si>
  <si>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</si>
  <si>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</si>
  <si>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</si>
  <si>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</si>
  <si>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</si>
  <si>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</si>
  <si>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</si>
  <si>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</si>
  <si>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</si>
  <si>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</si>
  <si>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</si>
  <si>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</si>
  <si>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</si>
  <si>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</si>
  <si>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</si>
  <si>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</si>
  <si>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</si>
  <si>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</si>
  <si>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</si>
  <si>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</si>
  <si>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</si>
  <si>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</si>
  <si>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</si>
  <si>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</si>
  <si>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</si>
  <si>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</si>
  <si>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</si>
  <si>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</si>
  <si>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</si>
  <si>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</si>
  <si>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</si>
  <si>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</si>
  <si>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</si>
  <si>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</si>
  <si>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</si>
  <si>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</si>
  <si>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</si>
  <si>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</si>
  <si>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</si>
  <si>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</si>
  <si>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</si>
  <si>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</si>
  <si>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</si>
  <si>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</si>
  <si>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</si>
  <si>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</si>
  <si>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</si>
  <si>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</si>
  <si>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</si>
  <si>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</si>
  <si>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</si>
  <si>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</si>
  <si>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</si>
  <si>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</si>
  <si>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</si>
  <si>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</si>
  <si>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</si>
  <si>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</si>
  <si>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</si>
  <si>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</si>
  <si>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</si>
  <si>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</si>
  <si>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</si>
  <si>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</si>
  <si>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</si>
  <si>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</si>
  <si>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</si>
  <si>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</si>
  <si>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</si>
  <si>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</si>
  <si>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</si>
  <si>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</si>
  <si>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</si>
  <si>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</si>
  <si>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</si>
  <si>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</si>
  <si>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</si>
  <si>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</si>
  <si>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</si>
  <si>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</si>
  <si>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</si>
  <si>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</si>
  <si>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</si>
  <si>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</si>
  <si>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</si>
  <si>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</si>
  <si>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</si>
  <si>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</si>
  <si>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</si>
  <si>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</si>
  <si>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</si>
  <si>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</si>
  <si>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</si>
  <si>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</si>
  <si>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</si>
  <si>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</si>
  <si>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</si>
  <si>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</si>
  <si>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</si>
  <si>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</si>
  <si>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</si>
  <si>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</si>
  <si>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</si>
  <si>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</si>
  <si>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</si>
  <si>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</si>
  <si>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</si>
  <si>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</si>
  <si>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</si>
  <si>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</si>
  <si>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</si>
  <si>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</si>
  <si>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</si>
  <si>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</si>
  <si>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</si>
  <si>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</si>
  <si>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</si>
  <si>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</si>
  <si>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</si>
  <si>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</si>
  <si>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</si>
  <si>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</si>
  <si>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</si>
  <si>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</si>
  <si>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</si>
  <si>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</si>
  <si>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</si>
  <si>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</si>
  <si>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</si>
  <si>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</si>
  <si>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</si>
  <si>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</si>
  <si>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</si>
  <si>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</si>
  <si>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</si>
  <si>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</si>
  <si>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</si>
  <si>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</si>
  <si>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</si>
  <si>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</si>
  <si>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</si>
  <si>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</si>
  <si>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</si>
  <si>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</si>
  <si>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</si>
  <si>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</si>
  <si>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</si>
  <si>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</si>
  <si>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</si>
  <si>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</si>
  <si>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</si>
  <si>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</si>
  <si>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</si>
  <si>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</si>
  <si>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</si>
  <si>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</si>
  <si>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</si>
  <si>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</si>
  <si>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</si>
  <si>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</si>
  <si>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</si>
  <si>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</si>
  <si>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</si>
  <si>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</si>
  <si>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</si>
  <si>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</si>
  <si>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</si>
  <si>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</si>
  <si>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</si>
  <si>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</si>
  <si>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</si>
  <si>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</si>
  <si>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</si>
  <si>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</si>
  <si>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</si>
  <si>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</si>
  <si>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</si>
  <si>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</si>
  <si>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</si>
  <si>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</si>
  <si>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</si>
  <si>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</si>
  <si>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</si>
  <si>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</si>
  <si>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</si>
  <si>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</si>
  <si>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</si>
  <si>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</si>
  <si>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</si>
  <si>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</si>
  <si>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</si>
  <si>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</si>
  <si>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</si>
  <si>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</si>
  <si>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</si>
  <si>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</si>
  <si>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</si>
  <si>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</si>
  <si>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</si>
  <si>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</si>
  <si>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</si>
  <si>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</si>
  <si>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</si>
  <si>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</si>
  <si>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</si>
  <si>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</si>
  <si>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</si>
  <si>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</si>
  <si>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</si>
  <si>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</si>
  <si>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</si>
  <si>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</si>
  <si>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</si>
  <si>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</si>
  <si>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</si>
  <si>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</si>
  <si>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</si>
  <si>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</si>
  <si>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</si>
  <si>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</si>
  <si>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</si>
  <si>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</si>
  <si>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</si>
  <si>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</si>
  <si>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</si>
  <si>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</si>
  <si>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</si>
  <si>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</si>
  <si>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</si>
  <si>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</si>
  <si>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</si>
  <si>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</si>
  <si>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</si>
  <si>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</si>
  <si>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</si>
  <si>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</si>
  <si>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</si>
  <si>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</si>
  <si>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</si>
  <si>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</si>
  <si>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</si>
  <si>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</si>
  <si>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</si>
  <si>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</si>
  <si>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</si>
  <si>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</si>
  <si>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</si>
  <si>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</si>
  <si>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</si>
  <si>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</si>
  <si>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</si>
  <si>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</si>
  <si>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</si>
  <si>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</si>
  <si>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</si>
  <si>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</si>
  <si>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</si>
  <si>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</si>
  <si>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</si>
  <si>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</si>
  <si>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</si>
  <si>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</si>
  <si>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</si>
  <si>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</si>
  <si>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</si>
  <si>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</si>
  <si>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</si>
  <si>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</si>
  <si>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</si>
  <si>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</si>
  <si>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</si>
  <si>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</si>
  <si>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</si>
  <si>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</si>
  <si>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</si>
  <si>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</si>
  <si>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</si>
  <si>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</si>
  <si>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</si>
  <si>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</si>
  <si>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</si>
  <si>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</si>
  <si>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</si>
  <si>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</si>
  <si>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</si>
  <si>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</si>
  <si>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</si>
  <si>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</si>
  <si>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</si>
  <si>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</si>
  <si>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</si>
  <si>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</si>
  <si>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</si>
  <si>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</si>
  <si>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</si>
  <si>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</si>
  <si>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</si>
  <si>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</si>
  <si>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</si>
  <si>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</si>
  <si>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</si>
  <si>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</si>
  <si>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</si>
  <si>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</si>
  <si>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</si>
  <si>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</si>
  <si>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</si>
  <si>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</si>
  <si>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</si>
  <si>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</si>
  <si>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</si>
  <si>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</si>
  <si>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</si>
  <si>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</si>
  <si>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</si>
  <si>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</si>
  <si>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</si>
  <si>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</si>
  <si>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</si>
  <si>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</si>
  <si>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</si>
  <si>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</si>
  <si>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</si>
  <si>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</si>
  <si>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</si>
  <si>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</si>
  <si>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</si>
  <si>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</si>
  <si>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</si>
  <si>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</si>
  <si>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</si>
  <si>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</si>
  <si>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</si>
  <si>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</si>
  <si>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</si>
  <si>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</si>
  <si>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</si>
  <si>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</si>
  <si>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</si>
  <si>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</si>
  <si>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</si>
  <si>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</si>
  <si>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</si>
  <si>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</si>
  <si>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</si>
  <si>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</si>
  <si>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</si>
  <si>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</si>
  <si>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</si>
  <si>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</si>
  <si>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</si>
  <si>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</si>
  <si>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</si>
  <si>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</si>
  <si>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</si>
  <si>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</si>
  <si>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</si>
  <si>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</si>
  <si>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</si>
  <si>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</si>
  <si>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</si>
  <si>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</si>
  <si>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</si>
  <si>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</si>
  <si>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</si>
  <si>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</si>
  <si>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</si>
  <si>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</si>
  <si>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</si>
  <si>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</si>
  <si>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</si>
  <si>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</si>
  <si>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</si>
  <si>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</si>
  <si>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</si>
  <si>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</si>
  <si>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</si>
  <si>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</si>
  <si>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</si>
  <si>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</si>
  <si>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</si>
  <si>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</si>
  <si>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</si>
  <si>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</si>
  <si>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</si>
  <si>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</si>
  <si>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</si>
  <si>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</si>
  <si>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</si>
  <si>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</si>
  <si>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</si>
  <si>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</si>
  <si>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</si>
  <si>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</si>
  <si>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</si>
  <si>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</si>
  <si>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</si>
  <si>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</si>
  <si>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</si>
  <si>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</si>
  <si>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</si>
  <si>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</si>
  <si>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</si>
  <si>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</si>
  <si>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</si>
  <si>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</si>
  <si>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</si>
  <si>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</si>
  <si>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</si>
  <si>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</si>
  <si>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</si>
  <si>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</si>
  <si>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</si>
  <si>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</si>
  <si>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</si>
  <si>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</si>
  <si>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</si>
  <si>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</si>
  <si>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</si>
  <si>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</si>
  <si>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</si>
  <si>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</si>
  <si>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</si>
  <si>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</si>
  <si>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</si>
  <si>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</si>
  <si>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</si>
  <si>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</si>
  <si>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</si>
  <si>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</si>
  <si>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</si>
  <si>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</si>
  <si>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</si>
  <si>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</si>
  <si>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</si>
  <si>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</si>
  <si>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</si>
  <si>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</si>
  <si>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</si>
  <si>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</si>
  <si>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</si>
  <si>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</si>
  <si>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</si>
  <si>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</si>
  <si>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</si>
  <si>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</si>
  <si>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</si>
  <si>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</si>
  <si>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</si>
  <si>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</si>
  <si>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</si>
  <si>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</si>
  <si>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</si>
  <si>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</si>
  <si>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</si>
  <si>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</si>
  <si>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</si>
  <si>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</si>
  <si>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</si>
  <si>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</si>
  <si>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</si>
  <si>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</si>
  <si>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</si>
  <si>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</si>
  <si>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</si>
  <si>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</si>
  <si>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</si>
  <si>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</si>
  <si>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</si>
  <si>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</si>
  <si>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</si>
  <si>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</si>
  <si>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</si>
  <si>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</si>
  <si>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</si>
  <si>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</si>
  <si>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</si>
  <si>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</si>
  <si>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</si>
  <si>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</si>
  <si>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</si>
  <si>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</si>
  <si>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</si>
  <si>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</si>
  <si>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</si>
  <si>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</si>
  <si>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</si>
  <si>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</si>
  <si>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</si>
  <si>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</si>
  <si>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</si>
  <si>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</si>
  <si>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</si>
  <si>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</si>
  <si>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</si>
  <si>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</si>
  <si>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</si>
  <si>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</si>
  <si>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</si>
  <si>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</si>
  <si>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</si>
  <si>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</si>
  <si>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</si>
  <si>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</si>
  <si>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</si>
  <si>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</si>
  <si>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</si>
  <si>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</si>
  <si>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</si>
  <si>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</si>
  <si>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</si>
  <si>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</si>
  <si>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</si>
  <si>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</si>
  <si>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</si>
  <si>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</si>
  <si>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</si>
  <si>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</si>
  <si>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</si>
  <si>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</si>
  <si>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</si>
  <si>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</si>
  <si>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</si>
  <si>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</si>
  <si>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</si>
  <si>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</si>
  <si>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</si>
  <si>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</si>
  <si>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</si>
  <si>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</si>
  <si>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</si>
  <si>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</si>
  <si>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</si>
  <si>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</si>
  <si>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</si>
  <si>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</si>
  <si>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</si>
  <si>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</si>
  <si>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</si>
  <si>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</si>
  <si>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</si>
  <si>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</si>
  <si>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</si>
  <si>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</si>
  <si>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</si>
  <si>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</si>
  <si>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</si>
  <si>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</si>
  <si>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</si>
  <si>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</si>
  <si>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</si>
  <si>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</si>
  <si>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</si>
  <si>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</si>
  <si>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</si>
  <si>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</si>
  <si>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</si>
  <si>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</si>
  <si>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</si>
  <si>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</si>
  <si>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</si>
  <si>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</si>
  <si>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</si>
  <si>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</si>
  <si>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</si>
  <si>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</si>
  <si>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</si>
  <si>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</si>
  <si>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</si>
  <si>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</si>
  <si>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</si>
  <si>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</si>
  <si>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</si>
  <si>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</si>
  <si>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</si>
  <si>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</si>
  <si>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</si>
  <si>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</si>
  <si>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</si>
  <si>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</si>
  <si>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</si>
  <si>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</si>
  <si>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</si>
  <si>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</si>
  <si>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</si>
  <si>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</si>
  <si>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</si>
  <si>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</si>
  <si>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</si>
  <si>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</si>
  <si>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</si>
  <si>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</si>
  <si>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</si>
  <si>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</si>
  <si>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</si>
  <si>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</si>
  <si>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</si>
  <si>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</si>
  <si>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</si>
  <si>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</si>
  <si>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</si>
  <si>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</si>
  <si>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</si>
  <si>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</si>
  <si>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</si>
  <si>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</si>
  <si>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</si>
  <si>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</si>
  <si>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</si>
  <si>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</si>
  <si>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</si>
  <si>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</si>
  <si>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</si>
  <si>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</si>
  <si>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</si>
  <si>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</si>
  <si>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</si>
  <si>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</si>
  <si>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</si>
  <si>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</si>
  <si>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</si>
  <si>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</si>
  <si>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</si>
  <si>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</si>
  <si>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</si>
  <si>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</si>
  <si>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</si>
  <si>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</si>
  <si>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</si>
  <si>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</si>
  <si>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</si>
  <si>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</si>
  <si>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</si>
  <si>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</si>
  <si>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</si>
  <si>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</si>
  <si>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</si>
  <si>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</si>
  <si>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</si>
  <si>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</si>
  <si>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</si>
  <si>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</si>
  <si>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</si>
  <si>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</si>
  <si>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</si>
  <si>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</si>
  <si>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</si>
  <si>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</si>
  <si>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</si>
  <si>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</si>
  <si>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</si>
  <si>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</si>
  <si>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</si>
  <si>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</si>
  <si>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</si>
  <si>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</si>
  <si>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</si>
  <si>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</si>
  <si>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</si>
  <si>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</si>
  <si>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</si>
  <si>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</si>
  <si>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</si>
  <si>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</si>
  <si>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</si>
  <si>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</si>
  <si>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</si>
  <si>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</si>
  <si>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</si>
  <si>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</si>
  <si>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</si>
  <si>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</si>
  <si>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</si>
  <si>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</si>
  <si>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</si>
  <si>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</si>
  <si>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</si>
  <si>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</si>
  <si>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</si>
  <si>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</si>
  <si>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</si>
  <si>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</si>
  <si>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</si>
  <si>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</si>
  <si>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</si>
  <si>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</si>
  <si>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</si>
  <si>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</si>
  <si>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</si>
  <si>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</si>
  <si>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</si>
  <si>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</si>
  <si>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</si>
  <si>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</si>
  <si>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</si>
  <si>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</si>
  <si>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</si>
  <si>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</si>
  <si>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</si>
  <si>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</si>
  <si>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</si>
  <si>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</si>
  <si>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</si>
  <si>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</si>
  <si>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</si>
  <si>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</si>
  <si>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</si>
  <si>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</si>
  <si>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</si>
  <si>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</si>
  <si>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</si>
  <si>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</si>
  <si>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</si>
  <si>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</si>
  <si>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</si>
  <si>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</si>
  <si>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</si>
  <si>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</si>
  <si>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</si>
  <si>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</si>
  <si>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</si>
  <si>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</si>
  <si>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</si>
  <si>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</si>
  <si>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</si>
  <si>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</si>
  <si>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</si>
  <si>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</si>
  <si>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</si>
  <si>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</si>
  <si>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</si>
  <si>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</si>
  <si>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</si>
  <si>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</si>
  <si>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</si>
  <si>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</si>
  <si>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</si>
  <si>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</si>
  <si>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</si>
  <si>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</si>
  <si>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</si>
  <si>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</si>
  <si>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</si>
  <si>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</si>
  <si>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</si>
  <si>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</si>
  <si>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</si>
  <si>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</si>
  <si>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</si>
  <si>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</si>
  <si>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</si>
  <si>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</si>
  <si>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</si>
  <si>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</si>
  <si>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</si>
  <si>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</si>
  <si>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</si>
  <si>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</si>
  <si>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</si>
  <si>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</si>
  <si>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</si>
  <si>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</si>
  <si>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</si>
  <si>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</si>
  <si>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</si>
  <si>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</si>
  <si>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</si>
  <si>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</si>
  <si>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</si>
  <si>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</si>
  <si>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</si>
  <si>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</si>
  <si>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</si>
  <si>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</si>
  <si>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</si>
  <si>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</si>
  <si>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</si>
  <si>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</si>
  <si>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</si>
  <si>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</si>
  <si>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</si>
  <si>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</si>
  <si>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</si>
  <si>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</si>
  <si>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</si>
  <si>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</si>
  <si>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</si>
  <si>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</si>
  <si>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</si>
  <si>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</si>
  <si>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</si>
  <si>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</si>
  <si>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</si>
  <si>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</si>
  <si>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</si>
  <si>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</si>
  <si>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</si>
  <si>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</si>
  <si>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</si>
  <si>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</si>
  <si>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</si>
  <si>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</si>
  <si>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</si>
  <si>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</si>
  <si>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</si>
  <si>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</si>
  <si>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</si>
  <si>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</si>
  <si>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</si>
  <si>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</si>
  <si>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</si>
  <si>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</si>
  <si>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</si>
  <si>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</si>
  <si>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</si>
  <si>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</si>
  <si>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</si>
  <si>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</si>
  <si>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</si>
  <si>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</si>
  <si>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</si>
  <si>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</si>
  <si>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</si>
  <si>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</si>
  <si>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</si>
  <si>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</si>
  <si>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</si>
  <si>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</si>
  <si>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</si>
  <si>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</si>
  <si>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</si>
  <si>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</si>
  <si>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</si>
  <si>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</si>
  <si>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</si>
  <si>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</si>
  <si>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</si>
  <si>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</si>
  <si>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</si>
  <si>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</si>
  <si>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</si>
  <si>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</si>
  <si>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</si>
  <si>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</si>
  <si>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</si>
  <si>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</si>
  <si>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</si>
  <si>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</si>
  <si>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</si>
  <si>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</si>
  <si>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</si>
  <si>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</si>
  <si>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</si>
  <si>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</si>
  <si>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</si>
  <si>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</si>
  <si>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</si>
  <si>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</si>
  <si>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</si>
  <si>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</si>
  <si>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</si>
  <si>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</si>
  <si>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</si>
  <si>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</si>
  <si>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</si>
  <si>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</si>
  <si>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</si>
  <si>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</si>
  <si>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</si>
  <si>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</si>
  <si>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</si>
  <si>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</si>
  <si>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</si>
  <si>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</si>
  <si>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</si>
  <si>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</si>
  <si>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</si>
  <si>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</si>
  <si>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</si>
  <si>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</si>
  <si>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</si>
  <si>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</si>
  <si>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</si>
  <si>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</si>
  <si>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</si>
  <si>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</si>
  <si>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</si>
  <si>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</si>
  <si>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</si>
  <si>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</si>
  <si>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</si>
  <si>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</si>
  <si>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</si>
  <si>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</si>
  <si>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</si>
  <si>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</si>
  <si>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</si>
  <si>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</si>
  <si>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</si>
  <si>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</si>
  <si>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</si>
  <si>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</si>
  <si>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</si>
  <si>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</si>
  <si>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</si>
  <si>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</si>
  <si>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</si>
  <si>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</si>
  <si>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</si>
  <si>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</si>
  <si>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</si>
  <si>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</si>
  <si>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</si>
  <si>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</si>
  <si>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</si>
  <si>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</si>
  <si>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</si>
  <si>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</si>
  <si>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</si>
  <si>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</si>
  <si>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</si>
  <si>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</si>
  <si>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</si>
  <si>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</si>
  <si>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</si>
  <si>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</si>
  <si>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</si>
  <si>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</si>
  <si>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</si>
  <si>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</si>
  <si>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</si>
  <si>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</si>
  <si>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</si>
  <si>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</si>
  <si>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</si>
  <si>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</si>
  <si>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</si>
  <si>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</si>
  <si>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</si>
  <si>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</si>
  <si>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</si>
  <si>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</si>
  <si>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</si>
  <si>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</si>
  <si>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</si>
  <si>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</si>
  <si>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</si>
  <si>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</si>
  <si>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</si>
  <si>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</si>
  <si>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</si>
  <si>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</si>
  <si>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</si>
  <si>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</si>
  <si>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</si>
  <si>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</si>
  <si>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</si>
  <si>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</si>
  <si>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</si>
  <si>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</si>
  <si>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</si>
  <si>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</si>
  <si>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</si>
  <si>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</si>
  <si>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</si>
  <si>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</si>
  <si>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</si>
  <si>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</si>
  <si>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</si>
  <si>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</si>
  <si>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</si>
  <si>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</si>
  <si>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</si>
  <si>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</si>
  <si>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</si>
  <si>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</si>
  <si>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</si>
  <si>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</si>
  <si>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</si>
  <si>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</si>
  <si>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</si>
  <si>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</si>
  <si>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</si>
  <si>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</si>
  <si>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</si>
  <si>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</si>
  <si>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</si>
  <si>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</si>
  <si>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</si>
  <si>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</si>
  <si>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</si>
  <si>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</si>
  <si>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</si>
  <si>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</si>
  <si>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</si>
  <si>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</si>
  <si>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</si>
  <si>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</si>
  <si>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</si>
  <si>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</si>
  <si>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</si>
  <si>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</si>
  <si>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</si>
  <si>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</si>
  <si>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</si>
  <si>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</si>
  <si>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</si>
  <si>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</si>
  <si>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</si>
  <si>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</si>
  <si>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</si>
  <si>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</si>
  <si>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</si>
  <si>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</si>
  <si>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</si>
  <si>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</si>
  <si>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</si>
  <si>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</si>
  <si>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</si>
  <si>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</si>
  <si>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</si>
  <si>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</si>
  <si>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</si>
  <si>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</si>
  <si>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</si>
  <si>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</si>
  <si>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</si>
  <si>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</si>
  <si>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</si>
  <si>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</si>
  <si>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</si>
  <si>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</si>
  <si>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</si>
  <si>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</si>
  <si>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</si>
  <si>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</si>
  <si>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</si>
  <si>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</si>
  <si>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</si>
  <si>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</si>
  <si>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</si>
  <si>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</si>
  <si>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</si>
  <si>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</si>
  <si>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</si>
  <si>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</si>
  <si>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</si>
  <si>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</si>
  <si>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</si>
  <si>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</si>
  <si>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</si>
  <si>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</si>
  <si>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</si>
  <si>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</si>
  <si>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</si>
  <si>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</si>
  <si>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</si>
  <si>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</si>
  <si>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</si>
  <si>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</si>
  <si>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</si>
  <si>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</si>
  <si>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</si>
  <si>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</si>
  <si>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</si>
  <si>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</si>
  <si>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</si>
  <si>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</si>
  <si>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</si>
  <si>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</si>
  <si>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</si>
  <si>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</si>
  <si>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</si>
  <si>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</si>
  <si>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</si>
  <si>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</si>
  <si>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</si>
  <si>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</si>
  <si>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</si>
  <si>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</si>
  <si>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</si>
  <si>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</si>
  <si>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</si>
  <si>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</si>
  <si>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</si>
  <si>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</si>
  <si>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</si>
  <si>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</si>
  <si>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</si>
  <si>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</si>
  <si>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</si>
  <si>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</si>
  <si>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</si>
  <si>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</si>
  <si>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</si>
  <si>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</si>
  <si>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</si>
  <si>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</si>
  <si>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</si>
  <si>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</si>
  <si>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</si>
  <si>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</si>
  <si>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</si>
  <si>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</si>
  <si>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</si>
  <si>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</si>
  <si>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</si>
  <si>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</si>
  <si>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</si>
  <si>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</si>
  <si>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</si>
  <si>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</si>
  <si>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</si>
  <si>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</si>
  <si>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</si>
  <si>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</si>
  <si>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</si>
  <si>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</si>
  <si>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</si>
  <si>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</si>
  <si>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</si>
  <si>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</si>
  <si>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</si>
  <si>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</si>
  <si>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</si>
  <si>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</si>
  <si>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</si>
  <si>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</si>
  <si>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</si>
  <si>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</si>
  <si>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</si>
  <si>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</si>
  <si>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</si>
  <si>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</si>
  <si>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</si>
  <si>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</si>
  <si>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</si>
  <si>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</si>
  <si>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</si>
  <si>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</si>
  <si>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</si>
  <si>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</si>
  <si>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</si>
  <si>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</si>
  <si>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</si>
  <si>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</si>
  <si>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</si>
  <si>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</si>
  <si>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</si>
  <si>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</si>
  <si>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</si>
  <si>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</si>
  <si>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</si>
  <si>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</si>
  <si>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</si>
  <si>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</si>
  <si>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</si>
  <si>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</si>
  <si>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</si>
  <si>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</si>
  <si>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</si>
  <si>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</si>
  <si>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</si>
  <si>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</si>
  <si>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</si>
  <si>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</si>
  <si>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</si>
  <si>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</si>
  <si>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</si>
  <si>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</si>
  <si>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</si>
  <si>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</si>
  <si>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</si>
  <si>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</si>
  <si>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</si>
  <si>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</si>
  <si>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</si>
  <si>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</si>
  <si>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</si>
  <si>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</si>
  <si>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</si>
  <si>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</si>
  <si>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</si>
  <si>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</si>
  <si>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</si>
  <si>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</si>
  <si>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</si>
  <si>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</si>
  <si>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</si>
  <si>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</si>
  <si>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</si>
  <si>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</si>
  <si>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</si>
  <si>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</si>
  <si>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</si>
  <si>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</si>
  <si>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</si>
  <si>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</si>
  <si>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</si>
  <si>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</si>
  <si>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</si>
  <si>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</si>
  <si>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</si>
  <si>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</si>
  <si>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</si>
  <si>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</si>
  <si>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</si>
  <si>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</si>
  <si>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</si>
  <si>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</si>
  <si>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</si>
  <si>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</si>
  <si>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</si>
  <si>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</si>
  <si>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</si>
  <si>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</si>
  <si>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</si>
  <si>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</si>
  <si>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</si>
  <si>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</si>
  <si>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</si>
  <si>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</si>
  <si>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</si>
  <si>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</si>
  <si>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</si>
  <si>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</si>
  <si>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</si>
  <si>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</si>
  <si>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</si>
  <si>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</si>
  <si>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</si>
  <si>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</si>
  <si>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</si>
  <si>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</si>
  <si>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</si>
  <si>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</si>
  <si>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</si>
  <si>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</si>
  <si>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</si>
  <si>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</si>
  <si>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</si>
  <si>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</si>
  <si>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</si>
  <si>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</si>
  <si>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</si>
  <si>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</si>
  <si>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</si>
  <si>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</si>
  <si>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</si>
  <si>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</si>
  <si>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</si>
  <si>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</si>
  <si>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</si>
  <si>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</si>
  <si>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</si>
  <si>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</si>
  <si>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</si>
  <si>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</si>
  <si>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</si>
  <si>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</si>
  <si>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</si>
  <si>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</si>
  <si>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</si>
  <si>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</si>
  <si>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</si>
  <si>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</si>
  <si>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</si>
  <si>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</si>
  <si>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</si>
  <si>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</si>
  <si>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</si>
  <si>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</si>
  <si>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</si>
  <si>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</si>
  <si>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</si>
  <si>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</si>
  <si>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</si>
  <si>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</si>
  <si>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</si>
  <si>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</si>
  <si>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</si>
  <si>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</si>
  <si>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</si>
  <si>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</si>
  <si>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</si>
  <si>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</si>
  <si>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</si>
  <si>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</si>
  <si>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</si>
  <si>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</si>
  <si>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</si>
  <si>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</si>
  <si>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</si>
  <si>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</si>
  <si>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</si>
  <si>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</si>
  <si>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</si>
  <si>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</si>
  <si>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</si>
  <si>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</si>
  <si>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</si>
  <si>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</si>
  <si>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</si>
  <si>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</si>
  <si>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</si>
  <si>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</si>
  <si>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</si>
  <si>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</si>
  <si>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</si>
  <si>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</si>
  <si>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</si>
  <si>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</si>
  <si>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</si>
  <si>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</si>
  <si>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</si>
  <si>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</si>
  <si>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</si>
  <si>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</si>
  <si>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</si>
  <si>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</si>
  <si>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</si>
  <si>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</si>
  <si>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</si>
  <si>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</si>
  <si>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</si>
  <si>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</si>
  <si>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</si>
  <si>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</si>
  <si>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</si>
  <si>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</si>
  <si>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</si>
  <si>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</si>
  <si>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</si>
  <si>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</si>
  <si>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</si>
  <si>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</si>
  <si>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</si>
  <si>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</si>
  <si>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</si>
  <si>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</si>
  <si>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</si>
  <si>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</si>
  <si>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</si>
  <si>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</si>
  <si>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</si>
  <si>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</si>
  <si>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</si>
  <si>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</si>
  <si>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</si>
  <si>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</si>
  <si>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</si>
  <si>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</si>
  <si>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</si>
  <si>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</si>
  <si>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</si>
  <si>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</si>
  <si>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</si>
  <si>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</si>
  <si>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</si>
  <si>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</si>
  <si>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</si>
  <si>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</si>
  <si>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</si>
  <si>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</si>
  <si>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</si>
  <si>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</si>
  <si>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</si>
  <si>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</si>
  <si>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</si>
  <si>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</si>
  <si>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</si>
  <si>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</si>
  <si>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</si>
  <si>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</si>
  <si>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</si>
  <si>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</si>
  <si>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</si>
  <si>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</si>
  <si>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</si>
  <si>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</si>
  <si>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</si>
  <si>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</si>
  <si>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</si>
  <si>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</si>
  <si>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</si>
  <si>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</si>
  <si>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</si>
  <si>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</si>
  <si>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</si>
  <si>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</si>
  <si>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</si>
  <si>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</si>
  <si>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</si>
  <si>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</si>
  <si>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</si>
  <si>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</si>
  <si>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</si>
  <si>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</si>
  <si>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</si>
  <si>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</si>
  <si>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</si>
  <si>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</si>
  <si>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</si>
  <si>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</si>
  <si>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</si>
  <si>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</si>
  <si>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</si>
  <si>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</si>
  <si>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</si>
  <si>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</si>
  <si>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</si>
  <si>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</si>
  <si>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</si>
  <si>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</si>
  <si>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</si>
  <si>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</si>
  <si>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</si>
  <si>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</si>
  <si>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</si>
  <si>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</si>
  <si>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</si>
  <si>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</si>
  <si>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</si>
  <si>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</si>
  <si>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</si>
  <si>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</si>
  <si>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</si>
  <si>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</si>
  <si>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</si>
  <si>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</si>
  <si>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</si>
  <si>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</si>
  <si>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</si>
  <si>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</si>
  <si>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</si>
  <si>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</si>
  <si>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</si>
  <si>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</si>
  <si>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</si>
  <si>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</si>
  <si>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</si>
  <si>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</si>
  <si>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</si>
  <si>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</si>
  <si>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</si>
  <si>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</si>
  <si>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</si>
  <si>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</si>
  <si>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</si>
  <si>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</si>
  <si>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</si>
  <si>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</si>
  <si>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</si>
  <si>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</si>
  <si>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</si>
  <si>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</si>
  <si>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</si>
  <si>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</si>
  <si>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</si>
  <si>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</si>
  <si>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</si>
  <si>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</si>
  <si>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</si>
  <si>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</si>
  <si>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</si>
  <si>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</si>
  <si>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</si>
  <si>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</si>
  <si>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</si>
  <si>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</si>
  <si>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</si>
  <si>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</si>
  <si>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</si>
  <si>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</si>
  <si>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</si>
  <si>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</si>
  <si>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</si>
  <si>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</si>
  <si>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</si>
  <si>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</si>
  <si>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</si>
  <si>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</si>
  <si>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</si>
  <si>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</si>
  <si>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</si>
  <si>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</si>
  <si>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</si>
  <si>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</si>
  <si>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</si>
  <si>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</si>
  <si>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</si>
  <si>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</si>
  <si>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</si>
  <si>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</si>
  <si>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</si>
  <si>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</si>
  <si>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</si>
  <si>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</si>
  <si>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</si>
  <si>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</si>
  <si>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</si>
  <si>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</si>
  <si>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</si>
  <si>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</si>
  <si>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</si>
  <si>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</si>
  <si>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</si>
  <si>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</si>
  <si>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</si>
  <si>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</si>
  <si>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</si>
  <si>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</si>
  <si>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</si>
  <si>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</si>
  <si>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</si>
  <si>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</si>
  <si>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</si>
  <si>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</si>
  <si>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</si>
  <si>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</si>
  <si>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</si>
  <si>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</si>
  <si>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</si>
  <si>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</si>
  <si>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</si>
  <si>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</si>
  <si>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</si>
  <si>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</si>
  <si>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</si>
  <si>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</si>
  <si>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</si>
  <si>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</si>
  <si>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</si>
  <si>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</si>
  <si>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</si>
  <si>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</si>
  <si>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</si>
  <si>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</si>
  <si>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</si>
  <si>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</si>
  <si>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</si>
  <si>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</si>
  <si>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</si>
  <si>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</si>
  <si>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</si>
  <si>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</si>
  <si>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</si>
  <si>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</si>
  <si>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</si>
  <si>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</si>
  <si>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</si>
  <si>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</si>
  <si>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</si>
  <si>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</si>
  <si>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</si>
  <si>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</si>
  <si>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</si>
  <si>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</si>
  <si>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</si>
  <si>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</si>
  <si>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</si>
  <si>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</si>
  <si>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</si>
  <si>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</si>
  <si>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</si>
  <si>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</si>
  <si>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</si>
  <si>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</si>
  <si>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</si>
  <si>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</si>
  <si>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</si>
  <si>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</si>
  <si>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</si>
  <si>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</si>
  <si>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</si>
  <si>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</si>
  <si>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</si>
  <si>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</si>
  <si>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</si>
  <si>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</si>
  <si>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</si>
  <si>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</si>
  <si>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</si>
  <si>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</si>
  <si>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</si>
  <si>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</si>
  <si>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</si>
  <si>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</si>
  <si>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</si>
  <si>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</si>
  <si>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</si>
  <si>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</si>
  <si>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</si>
  <si>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</si>
  <si>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</si>
  <si>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</si>
  <si>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</si>
  <si>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</si>
  <si>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</si>
  <si>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</si>
  <si>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</si>
  <si>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</si>
  <si>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</si>
  <si>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</si>
  <si>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</si>
  <si>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</si>
  <si>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</si>
  <si>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</si>
  <si>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</si>
  <si>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</si>
  <si>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</si>
  <si>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</si>
  <si>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</si>
  <si>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</si>
  <si>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</si>
  <si>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</si>
  <si>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</si>
  <si>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</si>
  <si>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</si>
  <si>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</si>
  <si>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</si>
  <si>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</si>
  <si>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</si>
  <si>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</si>
  <si>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</si>
  <si>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</si>
  <si>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</si>
  <si>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</si>
  <si>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</si>
  <si>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</si>
  <si>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</si>
  <si>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</si>
  <si>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</si>
  <si>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</si>
  <si>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</si>
  <si>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</si>
  <si>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</si>
  <si>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</si>
  <si>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</si>
  <si>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</si>
  <si>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</si>
  <si>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</si>
  <si>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</si>
  <si>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</si>
  <si>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</si>
  <si>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</si>
  <si>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</si>
  <si>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</si>
  <si>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</si>
  <si>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</si>
  <si>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</si>
  <si>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</si>
  <si>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</si>
  <si>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</si>
  <si>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</si>
  <si>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</si>
  <si>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</si>
  <si>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</si>
  <si>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</si>
  <si>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</si>
  <si>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</si>
  <si>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</si>
  <si>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</si>
  <si>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</si>
  <si>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</si>
  <si>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</si>
  <si>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</si>
  <si>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</si>
  <si>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</si>
  <si>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</si>
  <si>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</si>
  <si>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</si>
  <si>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</si>
  <si>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</si>
  <si>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</si>
  <si>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</si>
  <si>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</si>
  <si>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</si>
  <si>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</si>
  <si>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</si>
  <si>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</si>
  <si>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</si>
  <si>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</si>
  <si>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</si>
  <si>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</si>
  <si>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</si>
  <si>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</si>
  <si>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</si>
  <si>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</si>
  <si>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</si>
  <si>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</si>
  <si>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</si>
  <si>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</si>
  <si>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</si>
  <si>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</si>
  <si>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</si>
  <si>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</si>
  <si>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</si>
  <si>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</si>
  <si>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</si>
  <si>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</si>
  <si>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</si>
  <si>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</si>
  <si>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</si>
  <si>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</si>
  <si>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</si>
  <si>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</si>
  <si>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</si>
  <si>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</si>
  <si>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</si>
  <si>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</si>
  <si>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</si>
  <si>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</si>
  <si>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</si>
  <si>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</si>
  <si>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</si>
  <si>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</si>
  <si>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</si>
  <si>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</si>
  <si>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</si>
  <si>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</si>
  <si>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</si>
  <si>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</si>
  <si>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</si>
  <si>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</si>
  <si>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</si>
  <si>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</si>
  <si>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</si>
  <si>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</si>
  <si>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</si>
  <si>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</si>
  <si>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</si>
  <si>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</si>
  <si>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</si>
  <si>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</si>
  <si>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</si>
  <si>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</si>
  <si>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</si>
  <si>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</si>
  <si>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</si>
  <si>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</si>
  <si>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</si>
  <si>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</si>
  <si>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</si>
  <si>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</si>
  <si>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</si>
  <si>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</si>
  <si>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</si>
  <si>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</si>
  <si>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</si>
  <si>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</si>
  <si>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</si>
  <si>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</si>
  <si>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</si>
  <si>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</si>
  <si>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</si>
  <si>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</si>
  <si>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</si>
  <si>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</si>
  <si>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</si>
  <si>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</si>
  <si>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</si>
  <si>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</si>
  <si>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</si>
  <si>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</si>
  <si>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</si>
  <si>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</si>
  <si>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</si>
  <si>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</si>
  <si>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</si>
  <si>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</si>
  <si>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</si>
  <si>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</si>
  <si>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</si>
  <si>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</si>
  <si>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</si>
  <si>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</si>
  <si>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</si>
  <si>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</si>
  <si>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</si>
  <si>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</si>
  <si>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</si>
  <si>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</si>
  <si>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</si>
  <si>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</si>
  <si>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</si>
  <si>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</si>
  <si>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</si>
  <si>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</si>
  <si>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</si>
  <si>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</si>
  <si>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</si>
  <si>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</si>
  <si>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</si>
  <si>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</si>
  <si>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</si>
  <si>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</si>
  <si>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</si>
  <si>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</si>
  <si>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</si>
  <si>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</si>
  <si>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</si>
  <si>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</si>
  <si>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</si>
  <si>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</si>
  <si>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</si>
  <si>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</si>
  <si>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</si>
  <si>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</si>
  <si>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</si>
  <si>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</si>
  <si>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</si>
  <si>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</si>
  <si>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</si>
  <si>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</si>
  <si>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</si>
  <si>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</si>
  <si>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</si>
  <si>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</si>
  <si>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</si>
  <si>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</si>
  <si>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</si>
  <si>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</si>
  <si>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</si>
  <si>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</si>
  <si>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</si>
  <si>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</si>
  <si>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</si>
  <si>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</si>
  <si>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</si>
  <si>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</si>
  <si>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</si>
  <si>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</si>
  <si>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</si>
  <si>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</si>
  <si>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</si>
  <si>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</si>
  <si>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</si>
  <si>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</si>
  <si>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</si>
  <si>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</si>
  <si>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</si>
  <si>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</si>
  <si>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</si>
  <si>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</si>
  <si>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</si>
  <si>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</si>
  <si>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</si>
  <si>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</si>
  <si>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</si>
  <si>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</si>
  <si>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</si>
  <si>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</si>
  <si>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</si>
  <si>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</si>
  <si>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</si>
  <si>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</si>
  <si>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</si>
  <si>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</si>
  <si>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</si>
  <si>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</si>
  <si>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</si>
  <si>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</si>
  <si>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</si>
  <si>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</si>
  <si>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</si>
  <si>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</si>
  <si>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</si>
  <si>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</si>
  <si>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</si>
  <si>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</si>
  <si>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</si>
  <si>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</si>
  <si>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</si>
  <si>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</si>
  <si>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</si>
  <si>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</si>
  <si>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</si>
  <si>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</si>
  <si>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</si>
  <si>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</si>
  <si>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</si>
  <si>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</si>
  <si>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</si>
  <si>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</si>
  <si>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</si>
  <si>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</si>
  <si>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</si>
  <si>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</si>
  <si>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</si>
  <si>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</si>
  <si>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</si>
  <si>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</si>
  <si>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</si>
  <si>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</si>
  <si>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</si>
  <si>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</si>
  <si>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</si>
  <si>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</si>
  <si>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</si>
  <si>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</si>
  <si>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</si>
  <si>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</si>
  <si>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</si>
  <si>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</si>
  <si>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</si>
  <si>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</si>
  <si>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</si>
  <si>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</si>
  <si>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</si>
  <si>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</si>
  <si>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</si>
  <si>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</si>
  <si>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</si>
  <si>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</si>
  <si>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</si>
  <si>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</si>
  <si>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</si>
  <si>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</si>
  <si>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</si>
  <si>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</si>
  <si>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</si>
  <si>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</si>
  <si>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</si>
  <si>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</si>
  <si>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</si>
  <si>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</si>
  <si>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</si>
  <si>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</si>
  <si>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</si>
  <si>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</si>
  <si>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</si>
  <si>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</si>
  <si>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</si>
  <si>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</si>
  <si>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</si>
  <si>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</si>
  <si>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</si>
  <si>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</si>
  <si>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</si>
  <si>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</si>
  <si>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</si>
  <si>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</si>
  <si>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</si>
  <si>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</si>
  <si>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</si>
  <si>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</si>
  <si>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</si>
  <si>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</si>
  <si>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</si>
  <si>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</si>
  <si>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</si>
  <si>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</si>
  <si>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</si>
  <si>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</si>
  <si>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</si>
  <si>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</si>
  <si>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</si>
  <si>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</si>
  <si>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</si>
  <si>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</si>
  <si>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</si>
  <si>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</si>
  <si>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</si>
  <si>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</si>
  <si>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</si>
  <si>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</si>
  <si>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</si>
  <si>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</si>
  <si>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</si>
  <si>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</si>
  <si>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</si>
  <si>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</si>
  <si>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</si>
  <si>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</si>
  <si>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</si>
  <si>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</si>
  <si>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</si>
  <si>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</si>
  <si>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</si>
  <si>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</si>
  <si>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</si>
  <si>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</si>
  <si>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</si>
  <si>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</si>
  <si>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</si>
  <si>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</si>
  <si>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</si>
  <si>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</si>
  <si>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</si>
  <si>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</si>
  <si>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</si>
  <si>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</si>
  <si>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</si>
  <si>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</si>
  <si>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</si>
  <si>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</si>
  <si>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</si>
  <si>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</si>
  <si>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</si>
  <si>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</si>
  <si>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</si>
  <si>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</si>
  <si>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</si>
  <si>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</si>
  <si>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</si>
  <si>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</si>
  <si>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</si>
  <si>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</si>
  <si>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</si>
  <si>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</si>
  <si>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</si>
  <si>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</si>
  <si>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</si>
  <si>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</si>
  <si>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</si>
  <si>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</si>
  <si>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</si>
  <si>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</si>
  <si>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</si>
  <si>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</si>
  <si>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</si>
  <si>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</si>
  <si>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</si>
  <si>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</si>
  <si>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</si>
  <si>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</si>
  <si>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</si>
  <si>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</si>
  <si>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</si>
  <si>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</si>
  <si>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</si>
  <si>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</si>
  <si>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</si>
  <si>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</si>
  <si>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</si>
  <si>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</si>
  <si>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</si>
  <si>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</si>
  <si>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</si>
  <si>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</si>
  <si>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</si>
  <si>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</si>
  <si>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</si>
  <si>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</si>
  <si>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</si>
  <si>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</si>
  <si>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</si>
  <si>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</si>
  <si>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</si>
  <si>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</si>
  <si>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</si>
  <si>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</si>
  <si>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</si>
  <si>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</si>
  <si>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</si>
  <si>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</si>
  <si>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</si>
  <si>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</si>
  <si>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</si>
  <si>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</si>
  <si>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</si>
  <si>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</si>
  <si>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</si>
  <si>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</si>
  <si>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</si>
  <si>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</si>
  <si>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</si>
  <si>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</si>
  <si>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</si>
  <si>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</si>
  <si>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</si>
  <si>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</si>
  <si>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</si>
  <si>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</si>
  <si>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</si>
  <si>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</si>
  <si>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</si>
  <si>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</si>
  <si>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</si>
  <si>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</si>
  <si>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</si>
  <si>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</si>
  <si>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</si>
  <si>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</si>
  <si>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</si>
  <si>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</si>
  <si>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</si>
  <si>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</si>
  <si>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</si>
  <si>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</si>
  <si>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</si>
  <si>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</si>
  <si>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</si>
  <si>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</si>
  <si>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</si>
  <si>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</si>
  <si>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</si>
  <si>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</si>
  <si>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</si>
  <si>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</si>
  <si>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</si>
  <si>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</si>
  <si>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</si>
  <si>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</si>
  <si>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</si>
  <si>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</si>
  <si>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</si>
  <si>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</si>
  <si>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</si>
  <si>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</si>
  <si>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</si>
  <si>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</si>
  <si>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</si>
  <si>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</si>
  <si>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</si>
  <si>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</si>
  <si>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</si>
  <si>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</si>
  <si>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</si>
  <si>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</si>
  <si>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</si>
  <si>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</si>
  <si>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</si>
  <si>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</si>
  <si>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</si>
  <si>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</si>
  <si>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</si>
  <si>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</si>
  <si>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</si>
  <si>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</si>
  <si>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</si>
  <si>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</si>
  <si>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</si>
  <si>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</si>
  <si>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</si>
  <si>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</si>
  <si>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</si>
  <si>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</si>
  <si>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</si>
  <si>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</si>
  <si>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</si>
  <si>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</si>
  <si>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</si>
  <si>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</si>
  <si>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</si>
  <si>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</si>
  <si>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</si>
  <si>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</si>
  <si>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</si>
  <si>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</si>
  <si>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</si>
  <si>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</si>
  <si>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</si>
  <si>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</si>
  <si>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</si>
  <si>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</si>
  <si>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</si>
  <si>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</si>
  <si>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</si>
  <si>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</si>
  <si>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</si>
  <si>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</si>
  <si>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</si>
  <si>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</si>
  <si>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</si>
  <si>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</si>
  <si>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</si>
  <si>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</si>
  <si>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</si>
  <si>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</si>
  <si>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</si>
  <si>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</si>
  <si>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</si>
  <si>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</si>
  <si>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</si>
  <si>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</si>
  <si>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</si>
  <si>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</si>
  <si>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</si>
  <si>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</si>
  <si>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</si>
  <si>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</si>
  <si>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</si>
  <si>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</si>
  <si>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</si>
  <si>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</si>
  <si>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</si>
  <si>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</si>
  <si>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</si>
  <si>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</si>
  <si>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</si>
  <si>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</si>
  <si>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</si>
  <si>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</si>
  <si>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</si>
  <si>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</si>
  <si>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</si>
  <si>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</si>
  <si>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</si>
  <si>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</si>
  <si>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</si>
  <si>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</si>
  <si>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</si>
  <si>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</si>
  <si>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</si>
  <si>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</si>
  <si>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</si>
  <si>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</si>
  <si>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</si>
  <si>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</si>
  <si>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</si>
  <si>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</si>
  <si>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</si>
  <si>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</si>
  <si>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</si>
  <si>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</si>
  <si>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</si>
  <si>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</si>
  <si>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</si>
  <si>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</si>
  <si>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</si>
  <si>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</si>
  <si>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</si>
  <si>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</si>
  <si>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</si>
  <si>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</si>
  <si>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</si>
  <si>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</si>
  <si>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</si>
  <si>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</si>
  <si>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</si>
  <si>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</si>
  <si>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</si>
  <si>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</si>
  <si>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</si>
  <si>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</si>
  <si>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</si>
  <si>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</si>
  <si>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</si>
  <si>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</si>
  <si>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</si>
  <si>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</si>
  <si>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</si>
  <si>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</si>
  <si>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</si>
  <si>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</si>
  <si>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</si>
  <si>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</si>
  <si>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</si>
  <si>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</si>
  <si>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</si>
  <si>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</si>
  <si>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</si>
  <si>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</si>
  <si>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</si>
  <si>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</si>
  <si>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</si>
  <si>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</si>
  <si>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</si>
  <si>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</si>
  <si>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</si>
  <si>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</si>
  <si>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</si>
  <si>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</si>
  <si>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</si>
  <si>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</si>
  <si>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</si>
  <si>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</si>
  <si>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</si>
  <si>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</si>
  <si>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</si>
  <si>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</si>
  <si>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</si>
  <si>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</si>
  <si>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</si>
  <si>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</si>
  <si>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</si>
  <si>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</si>
  <si>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</si>
  <si>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</si>
  <si>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</si>
  <si>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</si>
  <si>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</si>
  <si>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</si>
  <si>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</si>
  <si>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</si>
  <si>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</si>
  <si>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</si>
  <si>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</si>
  <si>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</si>
  <si>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</si>
  <si>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</si>
  <si>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</si>
  <si>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</si>
  <si>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</si>
  <si>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</si>
  <si>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</si>
  <si>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</si>
  <si>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</si>
  <si>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</si>
  <si>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</si>
  <si>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</si>
  <si>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</si>
  <si>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</si>
  <si>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</si>
  <si>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</si>
  <si>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</si>
  <si>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</si>
  <si>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</si>
  <si>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</si>
  <si>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</si>
  <si>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</si>
  <si>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</si>
  <si>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</si>
  <si>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</si>
  <si>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</si>
  <si>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</si>
  <si>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</si>
  <si>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</si>
  <si>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</si>
  <si>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</si>
  <si>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</si>
  <si>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</si>
  <si>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</si>
  <si>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</si>
  <si>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</si>
  <si>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</si>
  <si>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</si>
  <si>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</si>
  <si>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</si>
  <si>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</si>
  <si>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</si>
  <si>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</si>
  <si>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</si>
  <si>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</si>
  <si>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</si>
  <si>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</si>
  <si>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</si>
  <si>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</si>
  <si>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</si>
  <si>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</si>
  <si>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</si>
  <si>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</si>
  <si>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</si>
  <si>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</si>
  <si>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</si>
  <si>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</si>
  <si>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</si>
  <si>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</si>
  <si>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</si>
  <si>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</si>
  <si>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</si>
  <si>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</si>
  <si>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</si>
  <si>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</si>
  <si>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</si>
  <si>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</si>
  <si>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</si>
  <si>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</si>
  <si>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</si>
  <si>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</si>
  <si>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</si>
  <si>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</si>
  <si>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</si>
  <si>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</si>
  <si>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</si>
  <si>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</si>
  <si>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</si>
  <si>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</si>
  <si>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</si>
  <si>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</si>
  <si>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</si>
  <si>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</si>
  <si>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</si>
  <si>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</si>
  <si>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</si>
  <si>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</si>
  <si>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</si>
  <si>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</si>
  <si>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</si>
  <si>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</si>
  <si>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</si>
  <si>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</si>
  <si>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</si>
  <si>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</si>
  <si>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</si>
  <si>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</si>
  <si>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</si>
  <si>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</si>
  <si>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</si>
  <si>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</si>
  <si>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</si>
  <si>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</si>
  <si>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</si>
  <si>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</si>
  <si>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</si>
  <si>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</si>
  <si>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</si>
  <si>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</si>
  <si>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</si>
  <si>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</si>
  <si>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</si>
  <si>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</si>
  <si>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</si>
  <si>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</si>
  <si>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</si>
  <si>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</si>
  <si>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</si>
  <si>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</si>
  <si>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</si>
  <si>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</si>
  <si>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</si>
  <si>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</si>
  <si>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</si>
  <si>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</si>
  <si>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</si>
  <si>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</si>
  <si>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</si>
  <si>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</si>
  <si>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</si>
  <si>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</si>
  <si>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</si>
  <si>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</si>
  <si>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</si>
  <si>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</si>
  <si>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</si>
  <si>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</si>
  <si>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</si>
  <si>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</si>
  <si>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</si>
  <si>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</si>
  <si>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</si>
  <si>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</si>
  <si>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</si>
  <si>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</si>
  <si>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</si>
  <si>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</si>
  <si>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</si>
  <si>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</si>
  <si>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</si>
  <si>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</si>
  <si>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</si>
  <si>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</si>
  <si>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</si>
  <si>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</si>
  <si>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</si>
  <si>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</si>
  <si>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</si>
  <si>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</si>
  <si>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</si>
  <si>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</si>
  <si>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</si>
  <si>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</si>
  <si>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</si>
  <si>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</si>
  <si>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</si>
  <si>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</si>
  <si>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</si>
  <si>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</si>
  <si>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</si>
  <si>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</si>
  <si>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</si>
  <si>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</si>
  <si>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</si>
  <si>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</si>
  <si>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</si>
  <si>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</si>
  <si>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</si>
  <si>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</si>
  <si>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</si>
  <si>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</si>
  <si>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</si>
  <si>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</si>
  <si>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</si>
  <si>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</si>
  <si>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</si>
  <si>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</si>
  <si>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</si>
  <si>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</si>
  <si>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</si>
  <si>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</si>
  <si>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</si>
  <si>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</si>
  <si>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</si>
  <si>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</si>
  <si>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</si>
  <si>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</si>
  <si>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</si>
  <si>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</si>
  <si>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</si>
  <si>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</si>
  <si>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</si>
  <si>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</si>
  <si>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</si>
  <si>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</si>
  <si>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</si>
  <si>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</si>
  <si>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</si>
  <si>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</si>
  <si>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</si>
  <si>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</si>
  <si>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</si>
  <si>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</si>
  <si>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</si>
  <si>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</si>
  <si>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</si>
  <si>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</si>
  <si>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</si>
  <si>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</si>
  <si>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</si>
  <si>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</si>
  <si>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</si>
  <si>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</si>
  <si>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</si>
  <si>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</si>
  <si>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</si>
  <si>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</si>
  <si>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</si>
  <si>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</si>
  <si>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</si>
  <si>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</si>
  <si>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</si>
  <si>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</si>
  <si>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</si>
  <si>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</si>
  <si>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</si>
  <si>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</si>
  <si>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</si>
  <si>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</si>
  <si>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</si>
  <si>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</si>
  <si>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</si>
  <si>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</si>
  <si>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</si>
  <si>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</si>
  <si>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</si>
  <si>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</si>
  <si>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</si>
  <si>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</si>
  <si>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</si>
  <si>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</si>
  <si>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</si>
  <si>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</si>
  <si>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</si>
  <si>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</si>
  <si>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</si>
  <si>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</si>
  <si>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</si>
  <si>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</si>
  <si>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</si>
  <si>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</si>
  <si>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</si>
  <si>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</si>
  <si>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</si>
  <si>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</si>
  <si>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</si>
  <si>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</si>
  <si>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</si>
  <si>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</si>
  <si>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</si>
  <si>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</si>
  <si>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</si>
  <si>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</si>
  <si>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</si>
  <si>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</si>
  <si>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</si>
  <si>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</si>
  <si>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</si>
  <si>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</si>
  <si>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</si>
  <si>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</si>
  <si>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</si>
  <si>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</si>
  <si>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</si>
  <si>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</si>
  <si>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</si>
  <si>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</si>
  <si>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</si>
  <si>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</si>
  <si>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</si>
  <si>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</si>
  <si>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</si>
  <si>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</si>
  <si>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</si>
  <si>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</si>
  <si>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</si>
  <si>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</si>
  <si>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</si>
  <si>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</si>
  <si>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</si>
  <si>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</si>
  <si>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</si>
  <si>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</si>
  <si>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</si>
  <si>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</si>
  <si>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</si>
  <si>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</si>
  <si>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</si>
  <si>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</si>
  <si>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</si>
  <si>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</si>
  <si>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</si>
  <si>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</si>
  <si>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</si>
  <si>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</si>
  <si>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</si>
  <si>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</si>
  <si>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</si>
  <si>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</si>
  <si>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</si>
  <si>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</si>
  <si>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</si>
  <si>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</si>
  <si>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</si>
  <si>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</si>
  <si>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</si>
  <si>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</si>
  <si>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</si>
  <si>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</si>
  <si>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</si>
  <si>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</si>
  <si>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</si>
  <si>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</si>
  <si>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</si>
  <si>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</si>
  <si>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</si>
  <si>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</si>
  <si>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</si>
  <si>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</si>
  <si>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</si>
  <si>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</si>
  <si>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</si>
  <si>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</si>
  <si>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</si>
  <si>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</si>
  <si>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</si>
  <si>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</si>
  <si>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</si>
  <si>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</si>
  <si>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</si>
  <si>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</si>
  <si>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</si>
  <si>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</si>
  <si>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</si>
  <si>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</si>
  <si>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</si>
  <si>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</si>
  <si>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</si>
  <si>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</si>
  <si>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</si>
  <si>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</si>
  <si>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</si>
  <si>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</si>
  <si>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</si>
  <si>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</si>
  <si>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</si>
  <si>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</si>
  <si>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</si>
  <si>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</si>
  <si>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</si>
  <si>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</si>
  <si>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</si>
  <si>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</si>
  <si>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</si>
  <si>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</si>
  <si>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</si>
  <si>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</si>
  <si>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</si>
  <si>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</si>
  <si>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</si>
  <si>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</si>
  <si>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</si>
  <si>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</si>
  <si>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</si>
  <si>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</si>
  <si>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</si>
  <si>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</si>
  <si>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</si>
  <si>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</si>
  <si>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</si>
  <si>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</si>
  <si>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</si>
  <si>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</si>
  <si>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</si>
  <si>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</si>
  <si>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</si>
  <si>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</si>
  <si>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</si>
  <si>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</si>
  <si>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</si>
  <si>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</si>
  <si>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</si>
  <si>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</si>
  <si>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</si>
  <si>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</si>
  <si>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</si>
  <si>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</si>
  <si>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</si>
  <si>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</si>
  <si>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</si>
  <si>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</si>
  <si>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</si>
  <si>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</si>
  <si>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</si>
  <si>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</si>
  <si>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</si>
  <si>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</si>
  <si>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</si>
  <si>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</si>
  <si>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</si>
  <si>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</si>
  <si>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</si>
  <si>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</si>
  <si>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</si>
  <si>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</si>
  <si>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</si>
  <si>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</si>
  <si>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</si>
  <si>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</si>
  <si>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</si>
  <si>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</si>
  <si>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</si>
  <si>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</si>
  <si>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</si>
  <si>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</si>
  <si>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</si>
  <si>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</si>
  <si>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</si>
  <si>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</si>
  <si>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</si>
  <si>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</si>
  <si>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</si>
  <si>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</si>
  <si>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</si>
  <si>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</si>
  <si>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</si>
  <si>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</si>
  <si>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</si>
  <si>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</si>
  <si>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</si>
  <si>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</si>
  <si>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</si>
  <si>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</si>
  <si>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</si>
  <si>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</si>
  <si>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</si>
  <si>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</si>
  <si>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</si>
  <si>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</si>
  <si>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</si>
  <si>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</si>
  <si>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</si>
  <si>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</si>
  <si>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</si>
  <si>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</si>
  <si>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</si>
  <si>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</si>
  <si>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</si>
  <si>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</si>
  <si>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</si>
  <si>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</si>
  <si>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</si>
  <si>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</si>
  <si>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</si>
  <si>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</si>
  <si>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</si>
  <si>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</si>
  <si>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</si>
  <si>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</si>
  <si>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</si>
  <si>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</si>
  <si>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</si>
  <si>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</si>
  <si>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</si>
  <si>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</si>
  <si>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</si>
  <si>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</si>
  <si>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</si>
  <si>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</si>
  <si>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</si>
  <si>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</si>
  <si>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</si>
  <si>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</si>
  <si>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</si>
  <si>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</si>
  <si>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</si>
  <si>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</si>
  <si>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</si>
  <si>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</si>
  <si>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</si>
  <si>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</si>
  <si>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</si>
  <si>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</si>
  <si>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</si>
  <si>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</si>
  <si>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</si>
  <si>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</si>
  <si>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</si>
  <si>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</si>
  <si>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</si>
  <si>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</si>
  <si>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</si>
  <si>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</si>
  <si>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</si>
  <si>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</si>
  <si>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</si>
  <si>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</si>
  <si>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</si>
  <si>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</si>
  <si>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</si>
  <si>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</si>
  <si>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</si>
  <si>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</si>
  <si>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</si>
  <si>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</si>
  <si>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</si>
  <si>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</si>
  <si>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</si>
  <si>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</si>
  <si>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</si>
  <si>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</si>
  <si>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</si>
  <si>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</si>
  <si>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</si>
  <si>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</si>
  <si>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</si>
  <si>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</si>
  <si>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</si>
  <si>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</si>
  <si>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</si>
  <si>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</si>
  <si>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</si>
  <si>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</si>
  <si>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</si>
  <si>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</si>
  <si>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</si>
  <si>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</si>
  <si>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</si>
  <si>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</si>
  <si>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</si>
  <si>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</si>
  <si>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</si>
  <si>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</si>
  <si>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</si>
  <si>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</si>
  <si>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</si>
  <si>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</si>
  <si>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</si>
  <si>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</si>
  <si>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</si>
  <si>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</si>
  <si>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</si>
  <si>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</si>
  <si>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</si>
  <si>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</si>
  <si>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</si>
  <si>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</si>
  <si>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</si>
  <si>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</si>
  <si>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</si>
  <si>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</si>
  <si>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</si>
  <si>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</si>
  <si>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</si>
  <si>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</si>
  <si>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</si>
  <si>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</si>
  <si>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</si>
  <si>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</si>
  <si>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</si>
  <si>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</si>
  <si>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</si>
  <si>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</si>
  <si>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</si>
  <si>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</si>
  <si>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</si>
  <si>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</si>
  <si>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</si>
  <si>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</si>
  <si>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</si>
  <si>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</si>
  <si>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</si>
  <si>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</si>
  <si>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</si>
  <si>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</si>
  <si>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</si>
  <si>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</si>
  <si>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</si>
  <si>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</si>
  <si>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</si>
  <si>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</si>
  <si>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</si>
  <si>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</si>
  <si>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</si>
  <si>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</si>
  <si>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</si>
  <si>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</si>
  <si>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</si>
  <si>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</si>
  <si>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</si>
  <si>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</si>
  <si>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</si>
  <si>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</si>
  <si>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</si>
  <si>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</si>
  <si>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</si>
  <si>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</si>
  <si>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</si>
  <si>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</si>
  <si>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</si>
  <si>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</si>
  <si>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</si>
  <si>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</si>
  <si>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</si>
  <si>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</si>
  <si>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</si>
  <si>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</si>
  <si>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</si>
  <si>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</si>
  <si>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</si>
  <si>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</si>
  <si>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</si>
  <si>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</si>
  <si>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</si>
  <si>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</si>
  <si>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</si>
  <si>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</si>
  <si>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</si>
  <si>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</si>
  <si>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</si>
  <si>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</si>
  <si>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</si>
  <si>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</si>
  <si>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</si>
  <si>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</si>
  <si>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</si>
  <si>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</si>
  <si>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</si>
  <si>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</si>
  <si>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</si>
  <si>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</si>
  <si>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</si>
  <si>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</si>
  <si>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</si>
  <si>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</si>
  <si>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</si>
  <si>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</si>
  <si>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</si>
  <si>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</si>
  <si>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</si>
  <si>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</si>
  <si>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</si>
  <si>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</si>
  <si>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</si>
  <si>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</si>
  <si>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</si>
  <si>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</si>
  <si>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</si>
  <si>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</si>
  <si>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</si>
  <si>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</si>
  <si>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</si>
  <si>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</si>
  <si>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</si>
  <si>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</si>
  <si>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</si>
  <si>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</si>
  <si>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</si>
  <si>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</si>
  <si>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</si>
  <si>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</si>
  <si>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</si>
  <si>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</si>
  <si>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</si>
  <si>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</si>
  <si>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</si>
  <si>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</si>
  <si>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</si>
  <si>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</si>
  <si>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</si>
  <si>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</si>
  <si>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</si>
  <si>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</si>
  <si>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</si>
  <si>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</si>
  <si>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</si>
  <si>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</si>
  <si>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</si>
  <si>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</si>
  <si>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</si>
  <si>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</si>
  <si>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</si>
  <si>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</si>
  <si>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</si>
  <si>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</si>
  <si>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</si>
  <si>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</si>
  <si>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</si>
  <si>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</si>
  <si>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</si>
  <si>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</si>
  <si>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</si>
  <si>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</si>
  <si>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</si>
  <si>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</si>
  <si>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</si>
  <si>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</si>
  <si>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</si>
  <si>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</si>
  <si>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</si>
  <si>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</si>
  <si>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</si>
  <si>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</si>
  <si>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</si>
  <si>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</si>
  <si>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</si>
  <si>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</si>
  <si>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</si>
  <si>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</si>
  <si>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</si>
  <si>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</si>
  <si>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</si>
  <si>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</si>
  <si>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</si>
  <si>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</si>
  <si>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</si>
  <si>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</si>
  <si>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</si>
  <si>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</si>
  <si>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</si>
  <si>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</si>
  <si>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</si>
  <si>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</si>
  <si>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</si>
  <si>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</si>
  <si>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</si>
  <si>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</si>
  <si>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</si>
  <si>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</si>
  <si>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</si>
  <si>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</si>
  <si>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</si>
  <si>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</si>
  <si>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</si>
  <si>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</si>
  <si>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</si>
  <si>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</si>
  <si>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</si>
  <si>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</si>
  <si>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</si>
  <si>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</si>
  <si>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</si>
  <si>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</si>
  <si>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</si>
  <si>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</si>
  <si>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</si>
  <si>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</si>
  <si>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</si>
  <si>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</si>
  <si>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</si>
  <si>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</si>
  <si>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</si>
  <si>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</si>
  <si>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</si>
  <si>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</si>
  <si>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</si>
  <si>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</si>
  <si>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</si>
  <si>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</si>
  <si>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</si>
  <si>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</si>
  <si>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</si>
  <si>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</si>
  <si>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</si>
  <si>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</si>
  <si>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</si>
  <si>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</si>
  <si>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</si>
  <si>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</si>
  <si>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</si>
  <si>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</si>
  <si>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</si>
  <si>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</si>
  <si>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</si>
  <si>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</si>
  <si>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</si>
  <si>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</si>
  <si>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</si>
  <si>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</si>
  <si>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</si>
  <si>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</si>
  <si>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</si>
  <si>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</si>
  <si>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</si>
  <si>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</si>
  <si>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</si>
  <si>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</si>
  <si>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</si>
  <si>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</si>
  <si>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</si>
  <si>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</si>
  <si>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</si>
  <si>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</si>
  <si>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</si>
  <si>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</si>
  <si>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</si>
  <si>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</si>
  <si>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</si>
  <si>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</si>
  <si>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</si>
  <si>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</si>
  <si>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</si>
  <si>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</si>
  <si>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</si>
  <si>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</si>
  <si>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</si>
  <si>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</si>
  <si>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</si>
  <si>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</si>
  <si>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</si>
  <si>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</si>
  <si>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</si>
  <si>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</si>
  <si>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</si>
  <si>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</si>
  <si>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</si>
  <si>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</si>
  <si>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</si>
  <si>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</si>
  <si>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</si>
  <si>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</si>
  <si>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</si>
  <si>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</si>
  <si>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</si>
  <si>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</si>
  <si>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</si>
  <si>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</si>
  <si>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</si>
  <si>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</si>
  <si>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</si>
  <si>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</si>
  <si>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</si>
  <si>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</si>
  <si>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</si>
  <si>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</si>
  <si>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</si>
  <si>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</si>
  <si>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</si>
  <si>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</si>
  <si>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</si>
  <si>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</si>
  <si>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</si>
  <si>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</si>
  <si>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</si>
  <si>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</si>
  <si>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</si>
  <si>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</si>
  <si>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</si>
  <si>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</si>
  <si>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</si>
  <si>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</si>
  <si>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</si>
  <si>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</si>
  <si>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</si>
  <si>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</si>
  <si>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</si>
  <si>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</si>
  <si>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</si>
  <si>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</si>
  <si>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</si>
  <si>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</si>
  <si>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</si>
  <si>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</si>
  <si>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</si>
  <si>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</si>
  <si>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</si>
  <si>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</si>
  <si>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</si>
  <si>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</si>
  <si>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</si>
  <si>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</si>
  <si>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</si>
  <si>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</si>
  <si>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</si>
  <si>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</si>
  <si>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</si>
  <si>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</si>
  <si>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</si>
  <si>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</si>
  <si>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</si>
  <si>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</si>
  <si>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</si>
  <si>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</si>
  <si>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</si>
  <si>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</si>
  <si>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</si>
  <si>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</si>
  <si>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</si>
  <si>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</si>
  <si>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</si>
  <si>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</si>
  <si>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</si>
  <si>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</si>
  <si>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</si>
  <si>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</si>
  <si>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</si>
  <si>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</si>
  <si>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</si>
  <si>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</si>
  <si>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</si>
  <si>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</si>
  <si>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</si>
  <si>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</si>
  <si>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</si>
  <si>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</si>
  <si>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</si>
  <si>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</si>
  <si>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</si>
  <si>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</si>
  <si>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</si>
  <si>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</si>
  <si>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</si>
  <si>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</si>
  <si>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</si>
  <si>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</si>
  <si>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</si>
  <si>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</si>
  <si>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</si>
  <si>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</si>
  <si>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</si>
  <si>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</si>
  <si>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</si>
  <si>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</si>
  <si>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</si>
  <si>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</si>
  <si>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</si>
  <si>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</si>
  <si>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</si>
  <si>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</si>
  <si>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</si>
  <si>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</si>
  <si>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</si>
  <si>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</si>
  <si>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</si>
  <si>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</si>
  <si>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</si>
  <si>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</si>
  <si>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</si>
  <si>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</si>
  <si>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</si>
  <si>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</si>
  <si>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</si>
  <si>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</si>
  <si>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</si>
  <si>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</si>
  <si>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</si>
  <si>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</si>
  <si>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</si>
  <si>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</si>
  <si>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</si>
  <si>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</si>
  <si>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</si>
  <si>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</si>
  <si>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</si>
  <si>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</si>
  <si>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</si>
  <si>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</si>
  <si>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</si>
  <si>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</si>
  <si>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</si>
  <si>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</si>
  <si>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</si>
  <si>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</si>
  <si>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</si>
  <si>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</si>
  <si>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</si>
  <si>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</si>
  <si>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</si>
  <si>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</si>
  <si>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</si>
  <si>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</si>
  <si>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</si>
  <si>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</si>
  <si>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</si>
  <si>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</si>
  <si>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</si>
  <si>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</si>
  <si>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</si>
  <si>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</si>
  <si>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</si>
  <si>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</si>
  <si>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</si>
  <si>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</si>
  <si>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</si>
  <si>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</si>
  <si>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</si>
  <si>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</si>
  <si>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</si>
  <si>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</si>
  <si>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</si>
  <si>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</si>
  <si>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</si>
  <si>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</si>
  <si>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</si>
  <si>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</si>
  <si>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</si>
  <si>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</si>
  <si>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</si>
  <si>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</si>
  <si>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</si>
  <si>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</si>
  <si>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</si>
  <si>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</si>
  <si>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</si>
  <si>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</si>
  <si>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</si>
  <si>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</si>
  <si>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</si>
  <si>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</si>
  <si>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</si>
  <si>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</si>
  <si>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</si>
  <si>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</si>
  <si>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</si>
  <si>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</si>
  <si>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</si>
  <si>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</si>
  <si>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</si>
  <si>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</si>
  <si>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</si>
  <si>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</si>
  <si>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</si>
  <si>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</si>
  <si>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</si>
  <si>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</si>
  <si>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</si>
  <si>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</si>
  <si>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</si>
  <si>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</si>
  <si>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</si>
  <si>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</si>
  <si>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</si>
  <si>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</si>
  <si>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</si>
  <si>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</si>
  <si>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</si>
  <si>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</si>
  <si>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</si>
  <si>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</si>
  <si>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</si>
  <si>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</si>
  <si>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</si>
  <si>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</si>
  <si>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</si>
  <si>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</si>
  <si>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</si>
  <si>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</si>
  <si>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</si>
  <si>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</si>
  <si>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</si>
  <si>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</si>
  <si>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</si>
  <si>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</si>
  <si>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</si>
  <si>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</si>
  <si>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</si>
  <si>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</si>
  <si>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</si>
  <si>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</si>
  <si>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</si>
  <si>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</si>
  <si>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</si>
  <si>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</si>
  <si>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</si>
  <si>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</si>
  <si>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</si>
  <si>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</si>
  <si>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</si>
  <si>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</si>
  <si>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</si>
  <si>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</si>
  <si>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</si>
  <si>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</si>
  <si>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</si>
  <si>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</si>
  <si>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</si>
  <si>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</si>
  <si>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</si>
  <si>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</si>
  <si>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</si>
  <si>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</si>
  <si>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</si>
  <si>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</si>
  <si>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</si>
  <si>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</si>
  <si>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</si>
  <si>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</si>
  <si>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</si>
  <si>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</si>
  <si>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</si>
  <si>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</si>
  <si>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</si>
  <si>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</si>
  <si>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</si>
  <si>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</si>
  <si>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</si>
  <si>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</si>
  <si>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</si>
  <si>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</si>
  <si>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</si>
  <si>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</si>
  <si>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</si>
  <si>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</si>
  <si>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</si>
  <si>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</si>
  <si>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</si>
  <si>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</si>
  <si>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</si>
  <si>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</si>
  <si>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</si>
  <si>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</si>
  <si>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</si>
  <si>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</si>
  <si>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</si>
  <si>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</si>
  <si>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</si>
  <si>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</si>
  <si>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</si>
  <si>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</si>
  <si>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</si>
  <si>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</si>
  <si>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</si>
  <si>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</si>
  <si>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</si>
  <si>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</si>
  <si>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</si>
  <si>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</si>
  <si>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</si>
  <si>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</si>
  <si>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</si>
  <si>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</si>
  <si>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</si>
  <si>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</si>
  <si>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</si>
  <si>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</si>
  <si>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</si>
  <si>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</si>
  <si>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</si>
  <si>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</si>
  <si>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</si>
  <si>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</si>
  <si>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</si>
  <si>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</si>
  <si>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</si>
  <si>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</si>
  <si>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</si>
  <si>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</si>
  <si>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</si>
  <si>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</si>
  <si>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</si>
  <si>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</si>
  <si>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</si>
  <si>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</si>
  <si>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</si>
  <si>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</si>
  <si>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</si>
  <si>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</si>
  <si>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</si>
  <si>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</si>
  <si>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</si>
  <si>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</si>
  <si>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</si>
  <si>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</si>
  <si>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</si>
  <si>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</si>
  <si>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</si>
  <si>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</si>
  <si>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</si>
  <si>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</si>
  <si>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</si>
  <si>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</si>
  <si>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</si>
  <si>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</si>
  <si>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</si>
  <si>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</si>
  <si>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</si>
  <si>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</si>
  <si>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</si>
  <si>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</si>
  <si>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</si>
  <si>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</si>
  <si>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</si>
  <si>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</si>
  <si>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</si>
  <si>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</si>
  <si>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</si>
  <si>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</si>
  <si>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</si>
  <si>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</si>
  <si>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</si>
  <si>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</si>
  <si>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</si>
  <si>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</si>
  <si>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</si>
  <si>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</si>
  <si>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</si>
  <si>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</si>
  <si>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</si>
  <si>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</si>
  <si>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</si>
  <si>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</si>
  <si>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</si>
  <si>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</si>
  <si>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</si>
  <si>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</si>
  <si>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</si>
  <si>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</si>
  <si>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</si>
  <si>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</si>
  <si>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</si>
  <si>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</si>
  <si>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</si>
  <si>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</si>
  <si>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</si>
  <si>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</si>
  <si>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</si>
  <si>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</si>
  <si>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</si>
  <si>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</si>
  <si>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</si>
  <si>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</si>
  <si>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</si>
  <si>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</si>
  <si>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</si>
  <si>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</si>
  <si>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</si>
  <si>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</si>
  <si>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</si>
  <si>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</si>
  <si>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</si>
  <si>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</si>
  <si>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</si>
  <si>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</si>
  <si>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</si>
  <si>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</si>
  <si>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</si>
  <si>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</si>
  <si>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</si>
  <si>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</si>
  <si>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</si>
  <si>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</si>
  <si>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</si>
  <si>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</si>
  <si>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</si>
  <si>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</si>
  <si>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</si>
  <si>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</si>
  <si>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</si>
  <si>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</si>
  <si>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</si>
  <si>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</si>
  <si>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</si>
  <si>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</si>
  <si>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</si>
  <si>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</si>
  <si>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</si>
  <si>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</si>
  <si>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</si>
  <si>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</si>
  <si>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</si>
  <si>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</si>
  <si>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</si>
  <si>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</si>
  <si>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</si>
  <si>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</si>
  <si>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</si>
  <si>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</si>
  <si>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</si>
  <si>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</si>
  <si>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</si>
  <si>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</si>
  <si>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</si>
  <si>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</si>
  <si>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</si>
  <si>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</si>
  <si>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</si>
  <si>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</si>
  <si>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</si>
  <si>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</si>
  <si>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</si>
  <si>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</si>
  <si>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</si>
  <si>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</si>
  <si>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</si>
  <si>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</si>
  <si>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</si>
  <si>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</si>
  <si>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</si>
  <si>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</si>
  <si>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</si>
  <si>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</si>
  <si>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</si>
  <si>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</si>
  <si>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</si>
  <si>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</si>
  <si>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</si>
  <si>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</si>
  <si>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</si>
  <si>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</si>
  <si>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</si>
  <si>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</si>
  <si>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</si>
  <si>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</si>
  <si>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</si>
  <si>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</si>
  <si>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</si>
  <si>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</si>
  <si>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</si>
  <si>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</si>
  <si>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</si>
  <si>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</si>
  <si>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</si>
  <si>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</si>
  <si>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</si>
  <si>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</si>
  <si>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</si>
  <si>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</si>
  <si>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</si>
  <si>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</si>
  <si>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</si>
  <si>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</si>
  <si>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</si>
  <si>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</si>
  <si>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</si>
  <si>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</si>
  <si>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</si>
  <si>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</si>
  <si>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</si>
  <si>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</si>
  <si>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</si>
  <si>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</si>
  <si>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</si>
  <si>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</si>
  <si>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</si>
  <si>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</si>
  <si>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</si>
  <si>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</si>
  <si>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</si>
  <si>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</si>
  <si>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</si>
  <si>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</si>
  <si>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</si>
  <si>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</si>
  <si>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</si>
  <si>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</si>
  <si>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</si>
  <si>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</si>
  <si>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</si>
  <si>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</si>
  <si>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</si>
  <si>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</si>
  <si>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</si>
  <si>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</si>
  <si>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</si>
  <si>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</si>
  <si>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</si>
  <si>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</si>
  <si>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</si>
  <si>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</si>
  <si>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</si>
  <si>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</si>
  <si>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</si>
  <si>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</si>
  <si>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</si>
  <si>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</si>
  <si>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</si>
  <si>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</si>
  <si>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</si>
  <si>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</si>
  <si>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</si>
  <si>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</si>
  <si>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</si>
  <si>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</si>
  <si>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</si>
  <si>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</si>
  <si>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</si>
  <si>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</si>
  <si>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</si>
  <si>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</si>
  <si>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</si>
  <si>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</si>
  <si>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</si>
  <si>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</si>
  <si>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</si>
  <si>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</si>
  <si>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</si>
  <si>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</si>
  <si>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</si>
  <si>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</si>
  <si>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</si>
  <si>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</si>
  <si>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</si>
  <si>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</si>
  <si>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</si>
  <si>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</si>
  <si>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</si>
  <si>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</si>
  <si>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</si>
  <si>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</si>
  <si>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</si>
  <si>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</si>
  <si>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</si>
  <si>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</si>
  <si>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</si>
  <si>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</si>
  <si>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</si>
  <si>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</si>
  <si>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</si>
  <si>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</si>
  <si>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</si>
  <si>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</si>
  <si>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</si>
  <si>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</si>
  <si>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</si>
  <si>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</si>
  <si>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</si>
  <si>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</si>
  <si>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</si>
  <si>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</si>
  <si>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</si>
  <si>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</si>
  <si>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</si>
  <si>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</si>
  <si>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</si>
  <si>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</si>
  <si>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</si>
  <si>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</si>
  <si>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</si>
  <si>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</si>
  <si>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</si>
  <si>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</si>
  <si>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</si>
  <si>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</si>
  <si>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</si>
  <si>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</si>
  <si>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</si>
  <si>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</si>
  <si>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</si>
  <si>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</si>
  <si>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</si>
  <si>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</si>
  <si>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</si>
  <si>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</si>
  <si>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</si>
  <si>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</si>
  <si>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</si>
  <si>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</si>
  <si>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</si>
  <si>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</si>
  <si>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</si>
  <si>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</si>
  <si>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</si>
  <si>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</si>
  <si>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</si>
  <si>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</si>
  <si>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</si>
  <si>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</si>
  <si>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</si>
  <si>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</si>
  <si>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</si>
  <si>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</si>
  <si>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</si>
  <si>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</si>
  <si>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</si>
  <si>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</si>
  <si>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</si>
  <si>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</si>
  <si>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</si>
  <si>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</si>
  <si>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</si>
  <si>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</si>
  <si>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</si>
  <si>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</si>
  <si>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</si>
  <si>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</si>
  <si>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</si>
  <si>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</si>
  <si>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</si>
  <si>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</si>
  <si>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</si>
  <si>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</si>
  <si>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</si>
  <si>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</si>
  <si>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</si>
  <si>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</si>
  <si>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</si>
  <si>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</si>
  <si>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</si>
  <si>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</si>
  <si>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</si>
  <si>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</si>
  <si>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</si>
  <si>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</si>
  <si>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</si>
  <si>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</si>
  <si>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</si>
  <si>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</si>
  <si>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</si>
  <si>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</si>
  <si>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</si>
  <si>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</si>
  <si>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</si>
  <si>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</si>
  <si>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</si>
  <si>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</si>
  <si>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</si>
  <si>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</si>
  <si>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</si>
  <si>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</si>
  <si>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</si>
  <si>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</si>
  <si>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</si>
  <si>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</si>
  <si>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</si>
  <si>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</si>
  <si>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</si>
  <si>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</si>
  <si>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</si>
  <si>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</si>
  <si>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</si>
  <si>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</si>
  <si>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</si>
  <si>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</si>
  <si>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</si>
  <si>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</si>
  <si>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</si>
  <si>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</si>
  <si>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</si>
  <si>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</si>
  <si>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</si>
  <si>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</si>
  <si>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</si>
  <si>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</si>
  <si>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</si>
  <si>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</si>
  <si>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</si>
  <si>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</si>
  <si>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</si>
  <si>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</si>
  <si>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</si>
  <si>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</si>
  <si>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</si>
  <si>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</si>
  <si>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</si>
  <si>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</si>
  <si>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</si>
  <si>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</si>
  <si>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</si>
  <si>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</si>
  <si>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</si>
  <si>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</si>
  <si>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</si>
  <si>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</si>
  <si>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</si>
  <si>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</si>
  <si>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</si>
  <si>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</si>
  <si>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</si>
  <si>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</si>
  <si>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</si>
  <si>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</si>
  <si>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</si>
  <si>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</si>
  <si>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</si>
  <si>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</si>
  <si>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</si>
  <si>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</si>
  <si>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</si>
  <si>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</si>
  <si>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</si>
  <si>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</si>
  <si>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</si>
  <si>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</si>
  <si>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</si>
  <si>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</si>
  <si>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</si>
  <si>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</si>
  <si>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</si>
  <si>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</si>
  <si>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</si>
  <si>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</si>
  <si>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</si>
  <si>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</si>
  <si>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</si>
  <si>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</si>
  <si>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</si>
  <si>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</si>
  <si>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</si>
  <si>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</si>
  <si>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</si>
  <si>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</si>
  <si>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</si>
  <si>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</si>
  <si>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</si>
  <si>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</si>
  <si>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</si>
  <si>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</si>
  <si>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</si>
  <si>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</si>
  <si>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</si>
  <si>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</si>
  <si>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</si>
  <si>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</si>
  <si>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</si>
  <si>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</si>
  <si>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</si>
  <si>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</si>
  <si>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</si>
  <si>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</si>
  <si>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</si>
  <si>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</si>
  <si>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</si>
  <si>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</si>
  <si>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</si>
  <si>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</si>
  <si>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</si>
  <si>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</si>
  <si>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</si>
  <si>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</si>
  <si>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</si>
  <si>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</si>
  <si>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</si>
  <si>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</si>
  <si>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</si>
  <si>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</si>
  <si>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</si>
  <si>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</si>
  <si>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</si>
  <si>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</si>
  <si>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</si>
  <si>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</si>
  <si>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</si>
  <si>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</si>
  <si>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</si>
  <si>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</si>
  <si>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</si>
  <si>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</si>
  <si>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</si>
  <si>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</si>
  <si>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</si>
  <si>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</si>
  <si>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</si>
  <si>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</si>
  <si>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</si>
  <si>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</si>
  <si>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</si>
  <si>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</si>
  <si>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</si>
  <si>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</si>
  <si>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</si>
  <si>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</si>
  <si>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</si>
  <si>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</si>
  <si>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</si>
  <si>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</si>
  <si>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</si>
  <si>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</si>
  <si>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</si>
  <si>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</si>
  <si>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</si>
  <si>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</si>
  <si>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</si>
  <si>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</si>
  <si>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</si>
  <si>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</si>
  <si>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</si>
  <si>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</si>
  <si>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</si>
  <si>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</si>
  <si>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</si>
  <si>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</si>
  <si>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</si>
  <si>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</si>
  <si>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</si>
  <si>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</si>
  <si>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</si>
  <si>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</si>
  <si>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</si>
  <si>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</si>
  <si>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</si>
  <si>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</si>
  <si>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</si>
  <si>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</si>
  <si>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</si>
  <si>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</si>
  <si>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</si>
  <si>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</si>
  <si>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</si>
  <si>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</si>
  <si>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</si>
  <si>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</si>
  <si>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</si>
  <si>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</si>
  <si>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</si>
  <si>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</si>
  <si>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</si>
  <si>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</si>
  <si>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</si>
  <si>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</si>
  <si>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</si>
  <si>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</si>
  <si>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</si>
  <si>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</si>
  <si>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</si>
  <si>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</si>
  <si>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</si>
  <si>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</si>
  <si>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</si>
  <si>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</si>
  <si>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</si>
  <si>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</si>
  <si>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</si>
  <si>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</si>
  <si>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</si>
  <si>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</si>
  <si>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</si>
  <si>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</si>
  <si>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</si>
  <si>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</si>
  <si>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</si>
  <si>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</si>
  <si>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</si>
  <si>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</si>
  <si>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</si>
  <si>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</si>
  <si>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</si>
  <si>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</si>
  <si>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</si>
  <si>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</si>
  <si>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</si>
  <si>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</si>
  <si>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</si>
  <si>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</si>
  <si>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</si>
  <si>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</si>
  <si>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</si>
  <si>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</si>
  <si>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</si>
  <si>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</si>
  <si>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</si>
  <si>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</si>
  <si>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</si>
  <si>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</si>
  <si>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</si>
  <si>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</si>
  <si>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</si>
  <si>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</si>
  <si>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</si>
  <si>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</si>
  <si>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</si>
  <si>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</si>
  <si>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</si>
  <si>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</si>
  <si>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</si>
  <si>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</si>
  <si>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</si>
  <si>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</si>
  <si>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</si>
  <si>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</si>
  <si>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</si>
  <si>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</si>
  <si>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</si>
  <si>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</si>
  <si>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</si>
  <si>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</si>
  <si>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</si>
  <si>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</si>
  <si>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</si>
  <si>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</si>
  <si>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</si>
  <si>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</si>
  <si>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</si>
  <si>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</si>
  <si>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</si>
  <si>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</si>
  <si>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</si>
  <si>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</si>
  <si>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</si>
  <si>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</si>
  <si>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</si>
  <si>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</si>
  <si>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</si>
  <si>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</si>
  <si>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</si>
  <si>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</si>
  <si>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</si>
  <si>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</si>
  <si>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</si>
  <si>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</si>
  <si>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</si>
  <si>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</si>
  <si>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</si>
  <si>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</si>
  <si>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</si>
  <si>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</si>
  <si>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</si>
  <si>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</si>
  <si>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</si>
  <si>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</si>
  <si>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</si>
  <si>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</si>
  <si>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</si>
  <si>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</si>
  <si>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</si>
  <si>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</si>
  <si>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</si>
  <si>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</si>
  <si>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</si>
  <si>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</si>
  <si>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</si>
  <si>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</si>
  <si>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</si>
  <si>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</si>
  <si>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</si>
  <si>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</si>
  <si>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</si>
  <si>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</si>
  <si>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</si>
  <si>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</si>
  <si>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</si>
  <si>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</si>
  <si>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</si>
  <si>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</si>
  <si>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</si>
  <si>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</si>
  <si>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</si>
  <si>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</si>
  <si>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</si>
  <si>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</si>
  <si>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</si>
  <si>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</si>
  <si>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</si>
  <si>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</si>
  <si>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</si>
  <si>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</si>
  <si>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</si>
  <si>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</si>
  <si>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</si>
  <si>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</si>
  <si>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</si>
  <si>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</si>
  <si>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</si>
  <si>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</si>
  <si>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</si>
  <si>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</si>
  <si>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</si>
  <si>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</si>
  <si>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</si>
  <si>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</si>
  <si>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</si>
  <si>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</si>
  <si>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</si>
  <si>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</si>
  <si>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</si>
  <si>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</si>
  <si>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</si>
  <si>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</si>
  <si>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</si>
  <si>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</si>
  <si>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</si>
  <si>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</si>
  <si>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</si>
  <si>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</si>
  <si>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</si>
  <si>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</si>
  <si>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</si>
  <si>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</si>
  <si>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</si>
  <si>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</si>
  <si>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</si>
  <si>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</si>
  <si>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</si>
  <si>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</si>
  <si>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</si>
  <si>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</si>
  <si>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</si>
  <si>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</si>
  <si>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</si>
  <si>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</si>
  <si>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</si>
  <si>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</si>
  <si>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</si>
  <si>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</si>
  <si>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</si>
  <si>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</si>
  <si>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</si>
  <si>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</si>
  <si>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</si>
  <si>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</si>
  <si>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</si>
  <si>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</si>
  <si>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</si>
  <si>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</si>
  <si>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</si>
  <si>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</si>
  <si>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</si>
  <si>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</si>
  <si>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</si>
  <si>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</si>
  <si>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</si>
  <si>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</si>
  <si>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</si>
  <si>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</si>
  <si>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</si>
  <si>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</si>
  <si>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</si>
  <si>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</si>
  <si>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</si>
  <si>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</si>
  <si>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</si>
  <si>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</si>
  <si>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</si>
  <si>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</si>
  <si>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</si>
  <si>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</si>
  <si>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</si>
  <si>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</si>
  <si>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</si>
  <si>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</si>
  <si>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</si>
  <si>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</si>
  <si>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</si>
  <si>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</si>
  <si>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</si>
  <si>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</si>
  <si>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</si>
  <si>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</si>
  <si>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</si>
  <si>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</si>
  <si>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</si>
  <si>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</si>
  <si>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</si>
  <si>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</si>
  <si>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</si>
  <si>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</si>
  <si>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</si>
  <si>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</si>
  <si>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</si>
  <si>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</si>
  <si>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</si>
  <si>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</si>
  <si>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</si>
  <si>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</si>
  <si>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</si>
  <si>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</si>
  <si>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</si>
  <si>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</si>
  <si>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</si>
  <si>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</si>
  <si>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</si>
  <si>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</si>
  <si>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</si>
  <si>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</si>
  <si>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</si>
  <si>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</si>
  <si>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</si>
  <si>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</si>
  <si>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</si>
  <si>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</si>
  <si>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</si>
  <si>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</si>
  <si>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</si>
  <si>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</si>
  <si>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</si>
  <si>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</si>
  <si>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</si>
  <si>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</si>
  <si>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</si>
  <si>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</si>
  <si>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</si>
  <si>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</si>
  <si>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</si>
  <si>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</si>
  <si>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</si>
  <si>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</si>
  <si>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</si>
  <si>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</si>
  <si>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</si>
  <si>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</si>
  <si>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</si>
  <si>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</si>
  <si>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</si>
  <si>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</si>
  <si>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</si>
  <si>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</si>
  <si>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</si>
  <si>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</si>
  <si>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</si>
  <si>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</si>
  <si>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</si>
  <si>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</si>
  <si>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</si>
  <si>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</si>
  <si>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</si>
  <si>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</si>
  <si>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</si>
  <si>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</si>
  <si>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</si>
  <si>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</si>
  <si>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</si>
  <si>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</si>
  <si>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</si>
  <si>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</si>
  <si>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</si>
  <si>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</si>
  <si>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</si>
  <si>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</si>
  <si>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</si>
  <si>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</si>
  <si>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</si>
  <si>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</si>
  <si>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</si>
  <si>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</si>
  <si>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</si>
  <si>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</si>
  <si>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</si>
  <si>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</si>
  <si>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</si>
  <si>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</si>
  <si>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</si>
  <si>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</si>
  <si>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</si>
  <si>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</si>
  <si>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</si>
  <si>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</si>
  <si>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</si>
  <si>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</si>
  <si>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</si>
  <si>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</si>
  <si>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</si>
  <si>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</si>
  <si>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</si>
  <si>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</si>
  <si>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</si>
  <si>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</si>
  <si>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</si>
  <si>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</si>
  <si>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</si>
  <si>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</si>
  <si>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</si>
  <si>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</si>
  <si>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</si>
  <si>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</si>
  <si>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</si>
  <si>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</si>
  <si>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</si>
  <si>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</si>
  <si>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</si>
  <si>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</si>
  <si>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</si>
  <si>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</si>
  <si>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</si>
  <si>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</si>
  <si>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</si>
  <si>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</si>
  <si>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</si>
  <si>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</si>
  <si>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</si>
  <si>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</si>
  <si>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</si>
  <si>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</si>
  <si>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</si>
  <si>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</si>
  <si>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</si>
  <si>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</si>
  <si>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</si>
  <si>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</si>
  <si>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</si>
  <si>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</si>
  <si>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</si>
  <si>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</si>
  <si>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</si>
  <si>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</si>
  <si>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</si>
  <si>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</si>
  <si>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</si>
  <si>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</si>
  <si>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</si>
  <si>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</si>
  <si>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</si>
  <si>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</si>
  <si>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</si>
  <si>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</si>
  <si>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</si>
  <si>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</si>
  <si>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</si>
  <si>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</si>
  <si>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</si>
  <si>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</si>
  <si>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</si>
  <si>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</si>
  <si>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</si>
  <si>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</si>
  <si>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</si>
  <si>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</si>
  <si>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</si>
  <si>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</si>
  <si>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</si>
  <si>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</si>
  <si>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</si>
  <si>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</si>
  <si>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</si>
  <si>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</si>
  <si>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</si>
  <si>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</si>
  <si>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</si>
  <si>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</si>
  <si>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</si>
  <si>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</si>
  <si>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</si>
  <si>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</si>
  <si>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</si>
  <si>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</si>
  <si>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</si>
  <si>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</si>
  <si>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</si>
  <si>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</si>
  <si>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</si>
  <si>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</si>
  <si>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</si>
  <si>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</si>
  <si>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</si>
  <si>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</si>
  <si>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</si>
  <si>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</si>
  <si>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</si>
  <si>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</si>
  <si>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</si>
  <si>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</si>
  <si>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</si>
  <si>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</si>
  <si>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</si>
  <si>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</si>
  <si>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</si>
  <si>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</si>
  <si>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</si>
  <si>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</si>
  <si>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</si>
  <si>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</si>
  <si>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</si>
  <si>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</si>
  <si>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</si>
  <si>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</si>
  <si>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</si>
  <si>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</si>
  <si>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</si>
  <si>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</si>
  <si>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</si>
  <si>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</si>
  <si>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</si>
  <si>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</si>
  <si>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</si>
  <si>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</si>
  <si>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</si>
  <si>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</si>
  <si>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</si>
  <si>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</si>
  <si>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</si>
  <si>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</si>
  <si>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</si>
  <si>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</si>
  <si>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</si>
  <si>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</si>
  <si>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</si>
  <si>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</si>
  <si>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</si>
  <si>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</si>
  <si>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</si>
  <si>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</si>
  <si>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</si>
  <si>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</si>
  <si>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</si>
  <si>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</si>
  <si>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</si>
  <si>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</si>
  <si>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</si>
  <si>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</si>
  <si>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</si>
  <si>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</si>
  <si>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</si>
  <si>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</si>
  <si>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</si>
  <si>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</si>
  <si>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</si>
  <si>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</si>
  <si>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</si>
  <si>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</si>
  <si>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</si>
  <si>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</si>
  <si>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</si>
  <si>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</si>
  <si>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</si>
  <si>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</si>
  <si>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</si>
  <si>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</si>
  <si>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</si>
  <si>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</si>
  <si>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</si>
  <si>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</si>
  <si>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</si>
  <si>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</si>
  <si>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</si>
  <si>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</si>
  <si>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</si>
  <si>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</si>
  <si>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</si>
  <si>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</si>
  <si>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</si>
  <si>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</si>
  <si>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</si>
  <si>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</si>
  <si>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</si>
  <si>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</si>
  <si>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</si>
  <si>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</si>
  <si>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</si>
  <si>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</si>
  <si>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</si>
  <si>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</si>
  <si>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</si>
  <si>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</si>
  <si>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</si>
  <si>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</si>
  <si>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</si>
  <si>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</si>
  <si>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</si>
  <si>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</si>
  <si>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</si>
  <si>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</si>
  <si>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</si>
  <si>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</si>
  <si>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</si>
  <si>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</si>
  <si>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</si>
  <si>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</si>
  <si>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</si>
  <si>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</si>
  <si>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</si>
  <si>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</si>
  <si>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</si>
  <si>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</si>
  <si>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</si>
  <si>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</si>
  <si>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</si>
  <si>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</si>
  <si>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</si>
  <si>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</si>
  <si>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</si>
  <si>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</si>
  <si>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</si>
  <si>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</si>
  <si>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</si>
  <si>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</si>
  <si>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</si>
  <si>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</si>
  <si>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</si>
  <si>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</si>
  <si>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</si>
  <si>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</si>
  <si>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</si>
  <si>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</si>
  <si>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</si>
  <si>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</si>
  <si>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</si>
  <si>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</si>
  <si>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</si>
  <si>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</si>
  <si>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</si>
  <si>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</si>
  <si>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</si>
  <si>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</si>
  <si>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</si>
  <si>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</si>
  <si>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</si>
  <si>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</si>
  <si>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</si>
  <si>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</si>
  <si>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</si>
  <si>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</si>
  <si>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</si>
  <si>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</si>
  <si>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</si>
  <si>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</si>
  <si>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</si>
  <si>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</si>
  <si>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</si>
  <si>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</si>
  <si>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</si>
  <si>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</si>
  <si>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</si>
  <si>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</si>
  <si>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</si>
  <si>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</si>
  <si>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</si>
  <si>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</si>
  <si>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</si>
  <si>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</si>
  <si>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</si>
  <si>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</si>
  <si>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</si>
  <si>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</si>
  <si>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</si>
  <si>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</si>
  <si>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</si>
  <si>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</si>
  <si>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</si>
  <si>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</si>
  <si>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</si>
  <si>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</si>
  <si>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</si>
  <si>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</si>
  <si>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</si>
  <si>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</si>
  <si>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</si>
  <si>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</si>
  <si>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</si>
  <si>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</si>
  <si>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</si>
  <si>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</si>
  <si>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</si>
  <si>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</si>
  <si>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</si>
  <si>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</si>
  <si>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</si>
  <si>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</si>
  <si>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</si>
  <si>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</si>
  <si>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</si>
  <si>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</si>
  <si>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</si>
  <si>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</si>
  <si>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</si>
  <si>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</si>
  <si>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</si>
  <si>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</si>
  <si>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</si>
  <si>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</si>
  <si>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</si>
  <si>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</si>
  <si>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</si>
  <si>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</si>
  <si>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</si>
  <si>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</si>
  <si>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</si>
  <si>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</si>
  <si>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</si>
  <si>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</si>
  <si>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</si>
  <si>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</si>
  <si>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</si>
  <si>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</si>
  <si>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</si>
  <si>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</si>
  <si>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</si>
  <si>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ETA 15 min</t>
  </si>
  <si>
    <t>PCM-20251102-00000632</t>
  </si>
  <si>
    <t>EM team on the way 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</si>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</sst>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300.41174675925868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13615</v>
      </c>
      <c r="E3" s="134" t="s">
        <v>39021</v>
      </c>
      <c r="F3" s="135">
        <v>45963.349953703706</v>
      </c>
      <c r="G3" s="136">
        <f ca="1">IFERROR(NOW()-F3,"")</f>
        <v>1.0218865740171168E-2</v>
      </c>
      <c r="H3" s="135">
        <v>45963.322395833333</v>
      </c>
      <c r="I3" s="133" t="str">
        <f>IFERROR(VLOOKUP(D3,DB!A:F,6,0),"")</f>
        <v>SCECO+STB</v>
      </c>
      <c r="J3" s="133" t="str">
        <f>IFERROR(VLOOKUP(D3,DB!A:G,7,0),"")</f>
        <v>Good</v>
      </c>
      <c r="K3" s="137" t="s">
        <v>39024</v>
      </c>
      <c r="L3" s="138" t="str">
        <f>IFERROR(VLOOKUP(D3,DB!A:I,9,0),"")</f>
        <v>Latis</v>
      </c>
    </row>
    <row r="4" spans="1:15" ht="15" customHeight="1">
      <c r="A4" s="132"/>
      <c r="B4" s="133" t="str">
        <f>IFERROR(VLOOKUP(D4,DB!A:K,11,0),"")</f>
        <v/>
      </c>
      <c r="C4" s="133"/>
      <c r="D4" s="170"/>
      <c r="E4" s="134"/>
      <c r="F4" s="135"/>
      <c r="G4" s="136">
        <f ca="1">IFERROR(NOW()-F4,"")</f>
        <v>45963.360172569446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45963.360172569446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45963.360172569446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45963.360172569446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45963.360172569446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45963.360172569446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45963.360172569446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45963.360172569446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45963.360172569446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45963.360172569446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45963.360172569446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45963.360172569446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45963.360172569446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45963.360172569446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45963.360172569446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45963.360172569446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45963.360172569446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45963.360172569446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45963.360172569446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45963.360172569446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45963.360172569446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45963.360172569446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45963.360172569446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45963.360172569446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45963.360172569446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45963.360172569446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45963.360172569446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45963.360172569446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45963.360172569446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45963.360172569446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45963.360172569446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45963.360172569446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45963.360172569446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45963.360172569446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45963.360172569446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45963.360172569446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45963.360172569446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45963.360172569446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45963.360172569446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45963.360172569446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45963.360172569446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45963.360172569446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45963.360172569446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45963.360172569446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45963.360172569446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45963.360172569446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45963.360172569446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45963.360172569446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45963.360172569446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45963.360172569446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45963.360172569446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45963.360172569446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45963.360172569446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45963.360172569446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45963.360172569446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45963.360172569446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45963.360172569446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45963.360172569446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45963.360172569446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45963.360172569446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45963.360172569446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45963.360172569446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45963.360172569446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45963.360172569446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45963.360172569446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45963.360172569446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45963.360172569446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45963.360172569446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45963.360172569446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45963.360172569446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45963.360172569446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45963.360172569446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45963.360172569446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45963.360172569446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45963.360172569446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45963.360172569446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45963.360172569446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45963.360172569446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45963.360172569446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45963.360172569446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45963.360172569446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45963.360172569446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45963.360172569446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45963.360172569446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45963.360172569446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45963.360172569446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45963.360172569446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45963.360172569446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45963.360172569446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45963.360172569446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45963.360172569446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45963.360172569446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45963.360172569446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45963.360172569446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45963.360172569446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45963.360172569446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45963.360172569446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45963.360172569446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45963.360172569446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45963.360172569446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45963.360172569446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45963.360172569446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45963.360172569446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45963.360172569446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45963.360172569446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45963.360172569446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45963.360172569446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45963.360172569446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45963.360172569446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45963.360172569446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45963.360172569446</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45963.360172569446</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41C5A42-A138-473C-B23F-52D8B289C8C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tabSelected="1" workbookViewId="0">
      <selection activeCell="K8" sqref="K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138.36033472222334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4.6180892361153383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0.5862836805608822</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2.0404050927027129E-2</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45963.360172569446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45963.360172569446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45963.360172569446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45963.360172569446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45963.360172569446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45963.360172569446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45963.360172569446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45963.360172569446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45963.360172569446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45963.360172569446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45963.360172569446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45963.360172569446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45963.360172569446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45963.360172569446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45963.360172569446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45963.360172569446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45963.360172569446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45963.360172569446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45963.360172569446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45963.360172569446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45963.360172569446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45963.360172569446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45963.360172569446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45963.360172569446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45963.360172569446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45963.360172569446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45963.360172569446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45963.360172569446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45963.360172569446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45963.360172569446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45963.360172569446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45963.360172569446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45963.360172569446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45963.360172569446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45963.360172569446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45963.360172569446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45963.360172569446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45963.360172569446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45963.360172569446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45963.360172569446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45963.360172569446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45963.360172569446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45963.360172569446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45963.360172569446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45963.360172569446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45963.360172569446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45963.360172569446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45963.360172569446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45963.360172569446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45963.360172569446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45963.360172569446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45963.360172569446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45963.360172569446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45963.360172569446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45963.360172569446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45963.360172569446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45963.360172569446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45963.360172569446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45963.360172569446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45963.360172569446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45963.360172569446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45963.360172569446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45963.360172569446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45963.360172569446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45963.360172569446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45963.360172569446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45963.360172569446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45963.360172569446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45963.360172569446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45963.360172569446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45963.360172569446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45963.360172569446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45963.360172569446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45963.360172569446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45963.360172569446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45963.360172569446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45963.360172569446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45963.360172569446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45963.360172569446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45963.360172569446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45963.360172569446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45963.360172569446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45963.360172569446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45963.360172569446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45963.360172569446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45963.360172569446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45963.360172569446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45963.360172569446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45963.360172569446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45963.360172569446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45963.360172569446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45963.360172569446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45963.360172569446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45963.360172569446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45963.360172569446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45963.360172569446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45963.360172569446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45963.360172569446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45963.360172569446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45963.360172569446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45963.360172569446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45963.360172569446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45963.360172569446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45963.360172569446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45963.360172569446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45963.360172569446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45963.360172569446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45963.360172569446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45963.360172569446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45963.360172569446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45963.360172569446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45963.360172569446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45963.360172569446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45963.360172569446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45963.360172569446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45963.360172569446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45963.360172569446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45963.360172569446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45963.360172569446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45963.360172569446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45963.360172569446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45963.360172569446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45963.360172569446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45963.360172569446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45963.360172569446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45963.360172569446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45963.360172569446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45963.360172569446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45963.360172569446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45963.360172569446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45963.360172569446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45963.360172569446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45963.360172569446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45963.360172569446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45963.360172569446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45963.360172569446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45963.360172569446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45963.360172569446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45963.360172569446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45963.360172569446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45963.360172569446</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39113</v>
      </c>
      <c r="B2" s="62" t="str">
        <f>IFERROR(VLOOKUP(D2,DB!A:K,11,0),"")</f>
        <v>R3</v>
      </c>
      <c r="C2" s="18">
        <v>1</v>
      </c>
      <c r="D2" s="18" t="s">
        <v>23978</v>
      </c>
      <c r="E2" s="18" t="s">
        <v>39021</v>
      </c>
      <c r="F2" s="20">
        <v>45963.305798611109</v>
      </c>
      <c r="G2" s="21">
        <f t="shared" ref="G2:G43" ca="1" si="0">IFERROR(NOW()-F2,"-")</f>
        <v>5.4374074075894896E-2</v>
      </c>
      <c r="H2" s="22">
        <v>45963.342291666668</v>
      </c>
      <c r="I2" s="19" t="str">
        <f>IFERROR(VLOOKUP(D2,DB!A:F,6,0),"")</f>
        <v>SCECO</v>
      </c>
      <c r="J2" s="18" t="str">
        <f>IFERROR(VLOOKUP(D2,DB!A:G,7,0),"")</f>
        <v>Vandalized</v>
      </c>
      <c r="K2" s="46" t="s">
        <v>39114</v>
      </c>
      <c r="L2" s="23" t="str">
        <f>IFERROR(VLOOKUP(D2,DB!A:I,9,0),"")</f>
        <v>Latis</v>
      </c>
    </row>
    <row r="3" spans="1:13" ht="15" customHeight="1">
      <c r="A3" s="19"/>
      <c r="B3" s="62" t="str">
        <f>IFERROR(VLOOKUP(D3,DB!A:K,11,0),"")</f>
        <v/>
      </c>
      <c r="C3" s="18"/>
      <c r="D3" s="18"/>
      <c r="E3" s="18"/>
      <c r="F3" s="20"/>
      <c r="G3" s="21">
        <f t="shared" ca="1" si="0"/>
        <v>45963.360172685185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45963.360172685185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45963.360172685185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45963.360172685185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45963.360172685185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45963.360172685185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45963.360172685185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45963.360172685185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45963.360172685185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45963.360172685185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45963.360172685185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45963.360172685185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45963.360172685185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45963.360172685185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45963.360172685185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45963.360172685185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45963.360172685185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45963.360172685185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45963.360172685185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45963.360172685185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45963.360172685185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45963.360172685185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45963.360172685185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45963.360172685185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45963.360172685185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45963.360172685185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45963.360172685185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45963.360172685185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45963.360172685185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45963.360172685185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45963.360172685185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45963.360172685185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45963.360172685185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45963.360172685185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45963.360172685185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45963.360172685185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45963.360172685185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45963.360172685185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45963.360172685185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45963.360172685185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45963.360172685185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45963.360172685185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45963.360172685185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45963.360172685185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45963.360172685185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45963.360172685185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45963.360172685185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45963.360172685185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45963.360172685185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45963.360172685185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45963.360172685185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45963.360172685185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45963.360172685185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45963.360172685185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45963.360172685185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45963.360172685185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45963.360172685185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45963.360172685185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45963.360172685185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45963.360172685185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45963.360172685185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45963.360172685185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45963.360172685185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45963.360172685185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45963.360172685185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45963.360172685185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45963.360172685185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45963.360172685185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45963.360172685185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45963.360172685185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45963.360172685185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45963.360172685185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45963.360172685185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45963.360172685185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45963.360172685185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45963.360172685185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45963.360172685185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45963.360172685185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45963.360172685185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45963.360172685185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45963.360172685185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45963.360172685185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45963.360172685185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45963.360172685185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45963.360172685185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45963.360172685185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45963.360172685185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45963.360172685185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45963.360172685185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45963.360172685185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45963.360172685185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45963.360172685185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45963.360172685185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45963.360172685185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45963.360172685185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45963.360172685185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45963.360172685185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45963.360172685185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45963.360172685185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45963.360172685185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45963.360172685185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45963.360172685185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45963.360172685185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45963.360172685185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45963.360172685185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45963.360172685185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45963.360172685185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45963.360172685185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45963.360172685185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45963.360172685185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45963.360172685185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45963.360172685185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45963.360172685185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45963.360172685185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45963.360172685185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45963.360172685185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45963.360172685185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45963.360172685185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45963.360172685185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45963.360172685185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45963.360172685185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45963.360172685185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45963.360172685185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45963.360172685185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45963.360172685185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45963.360172685185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45963.360172685185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45963.360172685185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45963.360172685185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45963.360172685185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45963.360172685185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45963.360172685185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45963.360172685185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45963.360172685185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45963.360172685185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45963.360172685185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45963.360172685185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45963.360172685185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45963.360172685185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45963.360172685185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45963.360172685185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45963.360172685185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45963.360172685185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45963.360172685185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45963.360172685185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45963.360172685185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45963.360172685185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45963.360172685185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45963.360172685185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45963.360172685185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45963.360172685185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45963.360172685185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45963.360172685185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45963.360172685185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45963.360172685185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45963.360172685185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45963.360172685185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45963.360172685185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45963.360172685185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45963.360172685185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45963.360172685185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45963.360172685185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45963.360172685185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45963.360172685185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45963.360172685185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45963.360172685185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45963.360172685185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45963.360172685185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45963.360172685185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45963.360172685185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45963.360172685185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45963.360172685185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45963.360172685185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45963.360172685185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45963.360172685185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45963.360172685185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45963.360172685185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45963.360172685185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45963.360172685185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45963.360172685185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45963.360172685185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45963.360172685185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45963.360172685185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45963.360172685185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45963.360172685185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45963.360172685185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45963.360172685185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45963.360172685185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45963.360172685185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45963.360172685185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45963.360172685185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45963.360172685185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45963.360172685185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45963.360172685185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45963.360172685185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45963.360172685185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45963.360172685185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45963.360172685185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45963.360172685185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45963.360172685185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45963.360172685185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45963.360172685185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45963.360172685185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45963.360172685185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45963.360172685185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45963.360172685185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45963.360172685185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45963.360172685185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45963.360172685185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45963.360172685185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45963.360172685185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45963.360172685185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45963.360172685185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45963.360172685185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45963.360172685185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45963.360172685185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45963.360172685185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45963.360172685185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45963.360172685185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45963.360172685185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45963.360172685185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45963.360172685185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45963.360172685185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45963.360172685185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45963.360172685185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45963.360172685185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45963.360172685185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45963.360172685185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45963.360172685185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45963.360172685185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45963.360172685185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45963.360172685185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45963.360172685185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45963.360172685185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45963.360172685185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45963.360172685185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45963.360172685185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45963.360172685185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45963.360172685185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45963.360172685185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45963.360172685185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45963.360172685185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45963.360172685185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45963.360172685185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45963.360172685185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45963.360172685185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45963.360172685185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45963.360172685185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45963.360172685185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45963.360172685185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45963.360172685185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45963.360172685185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45963.360172685185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45963.360172685185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45963.360172685185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45963.360172685185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45963.360172685185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45963.360172685185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45963.360172685185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45963.360172685185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45963.360172685185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45963.360172685185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45963.360172685185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45963.360172685185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45963.360172685185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45963.360172685185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45963.360172685185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45963.360172685185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45963.360172685185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45963.360172685185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45963.360172685185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45963.360172685185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45963.360172685185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45963.360172685185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45963.360172685185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45963.360172685185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45963.360172685185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45963.360172685185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45963.360172685185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45963.360172685185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45963.360172685185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45963.360172685185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45963.360172685185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45963.360172685185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45963.360172685185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45963.360172685185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45963.360172685185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45963.360172685185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45963.360172685185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45963.360172685185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45963.360172685185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45963.360172685185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45963.360172685185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45963.360172685185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45963.360172685185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45963.360172685185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45963.360172685185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45963.360172685185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45963.360172685185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45963.360172685185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45963.360172685185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45963.360172685185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45963.360172685185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45963.360172685185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45963.360172685185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45963.360172685185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45963.360172685185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45963.360172685185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45963.360172685185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45963.360172685185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45963.360172685185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45963.360172685185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45963.360172685185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45963.360172685185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45963.360172685185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45963.360172685185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45963.360172685185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45963.360172685185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45963.360172685185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45963.360172685185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45963.360172685185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45963.360172685185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45963.360172685185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45963.360172685185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45963.360172685185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45963.360172685185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45963.360172685185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45963.360172685185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45963.360172685185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45963.360172685185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45963.360172685185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45963.360172685185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45963.360172685185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45963.360172685185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45963.360172685185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45963.360172685185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45963.360172685185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45963.360172685185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45963.360172685185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45963.360172685185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45963.360172685185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45963.360172685185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45963.360172685185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45963.360172685185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45963.360172685185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45963.360172685185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45963.360172685185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45963.360172685185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45963.360172685185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45963.360172685185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45963.360172685185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45963.360172685185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45963.360172685185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45963.360172685185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45963.360172685185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45963.360172685185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45963.360172685185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45963.360172685185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45963.360172685185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45963.360172685185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45963.360172685185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45963.360172685185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45963.360172685185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45963.360172685185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45963.360172685185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45963.360172685185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45963.360172685185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45963.360172685185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45963.360172685185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45963.360172685185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45963.360172685185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45963.360172685185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45963.360172685185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45963.360172685185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45963.360172685185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45963.360172685185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45963.360172685185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45963.360172685185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45963.360172685185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45963.360172685185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45963.360172685185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45963.360172685185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45963.360172685185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45963.360172685185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45963.360172685185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45963.360172685185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45963.360172685185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45963.360172685185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45963.360172685185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45963.360172685185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45963.360172685185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45963.360172685185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45963.360172685185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45963.360172685185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45963.360172685185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45963.360172685185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45963.360172685185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45963.360172685185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45963.360172685185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45963.360172685185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45963.360172685185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45963.360172685185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45963.360172685185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45963.360172685185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45963.360172685185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45963.360172685185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45963.360172685185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45963.360172685185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45963.360172685185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45963.360172685185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45963.360172685185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45963.360172685185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45963.360172685185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45963.360172685185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45963.360172685185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45963.360172685185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45963.360172685185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45963.360172685185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45963.360172685185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45963.360172685185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45963.360172685185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45963.360172685185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45963.360172685185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45963.360172685185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45963.360172685185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45963.360172685185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45963.360172685185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45963.360172685185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45963.360172685185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45963.360172685185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45963.360172685185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45963.360172685185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45963.360172685185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45963.360172685185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45963.360172685185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45963.360172685185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45963.360172685185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45963.360172685185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45963.360172685185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45963.360172685185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45963.360172685185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45963.360172685185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45963.360172685185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45963.360172685185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45963.360172685185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45963.360172685185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45963.360172685185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45963.360172685185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45963.360172685185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45963.360172685185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45963.360172685185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45963.360172685185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45963.360172685185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45963.360172685185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45963.360172685185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45963.360172685185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45963.360172685185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45963.360172685185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45963.360172685185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45963.360172685185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45963.360172685185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45963.360172685185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45963.360172685185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45963.360172685185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45963.360172685185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45963.360172685185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45963.360172685185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45963.360172685185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45963.360172685185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45963.360172685185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45963.360172685185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45963.360172685185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45963.360172685185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45963.360172685185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45963.360172685185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45963.360172685185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45963.360172685185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45963.360172685185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45963.360172685185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45963.360172685185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45963.360172685185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45963.360172685185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45963.360172685185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45963.360172685185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45963.360172685185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45963.360172685185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45963.360172685185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45963.360172685185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45963.360172685185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45963.360172685185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45963.360172685185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45963.360172685185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45963.360172685185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45963.360172685185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45963.360172685185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45963.360172685185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45963.360172685185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45963.360172685185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45963.360172685185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45963.360172685185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45963.360172685185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45963.360172685185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45963.360172685185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45963.360172685185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45963.360172685185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45963.360172685185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45963.360172685185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45963.360172685185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45963.360172685185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45963.360172685185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45963.360172685185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45963.360172685185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45963.360172685185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45963.360172685185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45963.360172685185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45963.360172685185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45963.360172685185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45963.360172685185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45963.360172685185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45963.360172685185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45963.360172685185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45963.360172685185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45963.360172685185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45963.360172685185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45963.360172685185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45963.360172685185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45963.360172685185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45963.360172685185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45963.360172685185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45963.360172685185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45963.360172685185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45963.360172685185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45963.360172685185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45963.360172685185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45963.360172685185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45963.360172685185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45963.360172685185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45963.360172685185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45963.360172685185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45963.360172685185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45963.360172685185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45963.360172685185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45963.360172685185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45963.360172685185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45963.360172685185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45963.360172685185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45963.360172685185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45963.360172685185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45963.360172685185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45963.360172685185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45963.360172685185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45963.360172685185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45963.360172685185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45963.360172685185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45963.360172685185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45963.360172685185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45963.360172685185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45963.360172685185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45963.360172685185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45963.360172685185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45963.360172685185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45963.360172685185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45963.360172685185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45963.360172685185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45963.360172685185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45963.360172685185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45963.360172685185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45963.360172685185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45963.360172685185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45963.360172685185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45963.360172685185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45963.360172685185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45963.360172685185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45963.360172685185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45963.360172685185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45963.360172685185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45963.360172685185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45963.360172685185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45963.360172685185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45963.360172685185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45963.360172685185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45963.360172685185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45963.360172685185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45963.360172685185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45963.360172685185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45963.360172685185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45963.360172685185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45963.360172685185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45963.360172685185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45963.360172685185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45963.360172685185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45963.360172685185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45963.360172685185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45963.360172685185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45963.360172685185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45963.360172685185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45963.360172685185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45963.360172685185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45963.360172685185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45963.360172685185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45963.360172685185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45963.360172685185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45963.360172685185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45963.360172685185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45963.360172685185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45963.360172685185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45963.360172685185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45963.360172685185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45963.360172685185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45963.360172685185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45963.360172685185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45963.360172685185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45963.360172685185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45963.360172685185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45963.360172685185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45963.360172685185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45963.360172685185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45963.360172685185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45963.360172685185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45963.360172685185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45963.360172685185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45963.360172685185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45963.360172685185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45963.360172685185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45963.360172685185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45963.360172685185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45963.360172685185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45963.360172685185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45963.360172685185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45963.360172685185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45963.360172685185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45963.360172685185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45963.360172685185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45963.360172685185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45963.360172685185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45963.360172685185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45963.360172685185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45963.360172685185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45963.360172685185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45963.360172685185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45963.360172685185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45963.360172685185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45963.360172685185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45963.360172685185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45963.360172685185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45963.360172685185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45963.360172685185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45963.360172685185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45963.360172685185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45963.360172685185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45963.360172685185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45963.360172685185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45963.360172685185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45963.360172685185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45963.360172685185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45963.360172685185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45963.360172685185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45963.360172685185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45963.360172685185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45963.360172685185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45963.360172685185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45963.360172685185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45963.360172685185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45963.360172685185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45963.360172685185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45963.360172685185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45963.360172685185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45963.360172685185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45963.360172685185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45963.360172685185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45963.360172685185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45963.360172685185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45963.360172685185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45963.360172685185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45963.360172685185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45963.360172685185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45963.360172685185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45963.360172685185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45963.360172685185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45963.360172685185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45963.360172685185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45963.360172685185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45963.360172685185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45963.360172685185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45963.360172685185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45963.360172685185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45963.360172685185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45963.360172685185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45963.360172685185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45963.360172685185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45963.360172685185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45963.360172685185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45963.360172685185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45963.360172685185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45963.360172685185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45963.360172685185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45963.360172685185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45963.360172685185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45963.360172685185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45963.360172685185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45963.360172685185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45963.360172685185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45963.360172685185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45963.360172685185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45963.360172685185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45963.360172685185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45963.360172685185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45963.360172685185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45963.360172685185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45963.360172685185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45963.360172685185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45963.360172685185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45963.360172685185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45963.360172685185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45963.360172685185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45963.360172685185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45963.360172685185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45963.360172685185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45963.360172685185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45963.360172685185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45963.360172685185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45963.360172685185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45963.360172685185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45963.360172685185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45963.360172685185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45963.360172685185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45963.360172685185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45963.360172685185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45963.360172685185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45963.360172685185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45963.360172685185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45963.360172685185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45963.360172685185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45963.360172685185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45963.360172685185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45963.360172685185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45963.360172685185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45963.360172685185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45963.360172685185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45963.360172685185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45963.360172685185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45963.360172685185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45963.360172685185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45963.360172685185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45963.360172685185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45963.360172685185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45963.360172685185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45963.360172685185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45963.360172685185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45963.360172685185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45963.360172685185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45963.360172685185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45963.360172685185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45963.360172685185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45963.360172685185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45963.360172685185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45963.360172685185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45963.360172685185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45963.360172685185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45963.360172685185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45963.360172685185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45963.360172685185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45963.360172685185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45963.360172685185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45963.360172685185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45963.360172685185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45963.360172685185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45963.360172685185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45963.360172685185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45963.360172685185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45963.360172685185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45963.360172685185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45963.360172685185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45963.360172685185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45963.360172685185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45963.360172685185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45963.360172685185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45963.360172685185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45963.360172685185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45963.360172685185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45963.360172685185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45963.360172685185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45963.360172685185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45963.360172685185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45963.360172685185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45963.360172685185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45963.360172685185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45963.360172685185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45963.360172685185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45963.360172685185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45963.360172685185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45963.360172685185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45963.360172685185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45963.360172685185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45963.360172685185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45963.360172685185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45963.360172685185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45963.360172685185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45963.360172685185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45963.360172685185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45963.360172685185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45963.360172685185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45963.360172685185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45963.360172685185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45963.360172685185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45963.360172685185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45963.360172685185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45963.360172685185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45963.360172685185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45963.360172685185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45963.360172685185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45963.360172685185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45963.360172685185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45963.360172685185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45963.360172685185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45963.360172685185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45963.360172685185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45963.360172685185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45963.360172685185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45963.360172685185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45963.360172685185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45963.360172685185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45963.360172685185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45963.360172685185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45963.360172685185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45963.360172685185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45963.360172685185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45963.360172685185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45963.360172685185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45963.360172685185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45963.360172685185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45963.360172685185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45963.360172685185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45963.360172685185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45963.360172685185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45963.360172685185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45963.360172685185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45963.360172685185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45963.360172685185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45963.360172685185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45963.360172685185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45963.360172685185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45963.360172685185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45963.360172685185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45963.360172685185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45963.360172685185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45963.360172685185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45963.360172685185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45963.360172685185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45963.360172685185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45963.360172685185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45963.360172685185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45963.360172685185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45963.360172685185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45963.360172685185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45963.360172685185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45963.360172685185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45963.360172685185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45963.360172685185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45963.360172685185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45963.360172685185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45963.360172685185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45963.360172685185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45963.360172685185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45963.360172685185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45963.360172685185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45963.360172685185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45963.360172685185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45963.360172685185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45963.360172685185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45963.360172685185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45963.360172685185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45963.360172685185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45963.360172685185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45963.360172685185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45963.360172685185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45963.360172685185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45963.360172685185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45963.360172685185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45963.360172685185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45963.360172685185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45963.360172685185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45963.360172685185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45963.360172685185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45963.360172685185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45963.360172685185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45963.360172685185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45963.360172685185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45963.360172685185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45963.360172685185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45963.360172685185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45963.360172685185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45963.360172685185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45963.360172685185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45963.360172685185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45963.360172685185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45963.360172685185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45963.360172685185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45963.360172685185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45963.360172685185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45963.360172685185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45963.360172685185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45963.360172685185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45963.360172685185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45963.360172685185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45963.360172685185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45963.360172685185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45963.360172685185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45963.360172685185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45963.360172685185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45963.360172685185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45963.360172685185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45963.360172685185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45963.360172685185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45963.360172685185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45963.360172685185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45963.360172685185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45963.360172685185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45963.360172685185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45963.360172685185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45963.360172685185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45963.360172685185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45963.360172685185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45963.360172685185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45963.360172685185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45963.360172685185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45963.360172685185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45963.360172685185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45963.360172685185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45963.360172685185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45963.360172685185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45963.360172685185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45963.360172685185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45963.360172685185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45963.360172685185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45963.360172685185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45963.360172685185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45963.360172685185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45963.360172685185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45963.360172685185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45963.360172685185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45963.360172685185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45963.360172685185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45963.360172685185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45963.360172685185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45963.360172685185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45963.360172685185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45963.360172685185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45963.360172685185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45963.360172685185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45963.360172685185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45963.360172685185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45963.360172685185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45963.360172685185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45963.360172685185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45963.360172685185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45963.360172685185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45963.360172685185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45963.360172685185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45963.360172685185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45963.360172685185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45963.360172685185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45963.360172685185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45963.360172685185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45963.360172685185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45963.360172685185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45963.360172685185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45963.360172685185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45963.360172685185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45963.360172685185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45963.360172685185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45963.360172685185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45963.360172685185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45963.360172685185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45963.360172685185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45963.360172685185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45963.360172685185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45963.360172685185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45963.360172685185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45963.360172685185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45963.360172685185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45963.360172685185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45963.360172685185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45963.360172685185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45963.360172685185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45963.360172685185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45963.360172685185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45963.360172685185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45963.360172685185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45963.360172685185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45963.360172685185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45963.360172685185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45963.360172685185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45963.360172685185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45963.360172685185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45963.360172685185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45963.360172685185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45963.360172685185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45963.360172685185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45963.360172685185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45963.360172685185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45963.360172685185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45963.360172685185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45963.360172685185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45963.360172685185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45963.360172685185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45963.360172685185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45963.360172685185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45963.360172685185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45963.360172685185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45963.360172685185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45963.360172685185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45963.360172685185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45963.360172685185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45963.360172685185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45963.360172685185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45963.360172685185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45963.360172685185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45963.360172685185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45963.360172685185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45963.360172685185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45963.360172685185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45963.360172685185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45963.360172685185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45963.360172685185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45963.360172685185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45963.360172685185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45963.360172685185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45963.360172685185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45963.360172685185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45963.360172685185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45963.360172685185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45963.360172685185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45963.360172685185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45963.360172685185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45963.360172685185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45963.360172685185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45963.360172685185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45963.360172685185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45963.360172685185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45963.360172685185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45963.360172685185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45963.360172685185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45963.360172685185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45963.360172685185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45963.360172685185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45963.360172685185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45963.360172685185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45963.360172685185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45963.360172685185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45963.360172685185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45963.360172685185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45963.360172685185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45963.360172685185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45963.360172685185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45963.360172685185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45963.360172685185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45963.360172685185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45963.360172685185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45963.360172685185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45963.360172685185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45963.360172685185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45963.360172685185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45963.360172685185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45963.360172685185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45963.360172685185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45963.360172685185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45963.360172685185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45963.360172685185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45963.360172685185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45963.360172685185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45963.360172685185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45963.360172685185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45963.360172685185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45963.360172685185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45963.360172685185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45963.360172685185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45963.360172685185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45963.360172685185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45963.360172685185</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259.87945509258861</v>
      </c>
      <c r="H2" s="98">
        <v>45703.474768518521</v>
      </c>
      <c r="I2" s="98" t="str">
        <f>IFERROR(VLOOKUP(D2,DB!A:F,6,0),"")</f>
        <v>SCECO</v>
      </c>
      <c r="J2" s="98" t="str">
        <f>IFERROR(VLOOKUP(D2,DB!A:G,7,0),"")</f>
        <v>Dead</v>
      </c>
      <c r="K2" s="100" t="s">
        <v>39116</v>
      </c>
      <c r="L2" s="93" t="str">
        <f>IFERROR(VLOOKUP(D2,DB!A:I,9,0),"")</f>
        <v>Latis</v>
      </c>
    </row>
    <row r="3" spans="1:16" ht="26.25" customHeight="1">
      <c r="A3" s="168" t="s">
        <v>39117</v>
      </c>
      <c r="B3" s="118" t="str">
        <f>IFERROR(VLOOKUP(D3,DB!A:K,11,0),"")</f>
        <v>R4</v>
      </c>
      <c r="C3" s="119">
        <v>1</v>
      </c>
      <c r="D3" s="93" t="s">
        <v>28974</v>
      </c>
      <c r="E3" s="97" t="s">
        <v>39021</v>
      </c>
      <c r="F3" s="122">
        <v>45960.96875</v>
      </c>
      <c r="G3" s="123">
        <f ca="1">IFERROR(NOW()-F3,"")</f>
        <v>2.3914226851848071</v>
      </c>
      <c r="H3" s="122">
        <v>45960.963101851848</v>
      </c>
      <c r="I3" s="118" t="str">
        <f>IFERROR(VLOOKUP(D3,DB!A:F,6,0),"")</f>
        <v>SCECO</v>
      </c>
      <c r="J3" s="118" t="str">
        <f>IFERROR(VLOOKUP(D3,DB!A:G,7,0),"")</f>
        <v>Weak</v>
      </c>
      <c r="K3" s="124" t="s">
        <v>39118</v>
      </c>
      <c r="L3" s="120" t="str">
        <f>IFERROR(VLOOKUP(D3,DB!A:I,9,0),"")</f>
        <v>Latis</v>
      </c>
    </row>
    <row r="4" spans="1:16" ht="15" customHeight="1">
      <c r="A4" s="118" t="s">
        <v>39119</v>
      </c>
      <c r="B4" s="118" t="str">
        <f>IFERROR(VLOOKUP(D4,DB!A:K,11,0),"")</f>
        <v>R4</v>
      </c>
      <c r="C4" s="119">
        <v>1</v>
      </c>
      <c r="D4" s="120" t="s">
        <v>35858</v>
      </c>
      <c r="E4" s="97" t="s">
        <v>39021</v>
      </c>
      <c r="F4" s="122">
        <v>45963.332511574074</v>
      </c>
      <c r="G4" s="123">
        <f ca="1">IFERROR(NOW()-F4,"")</f>
        <v>2.766111111122882E-2</v>
      </c>
      <c r="H4" s="122">
        <v>45963.326585648145</v>
      </c>
      <c r="I4" s="118" t="str">
        <f>IFERROR(VLOOKUP(D4,DB!A:F,6,0),"")</f>
        <v>SCECO</v>
      </c>
      <c r="J4" s="118" t="str">
        <f>IFERROR(VLOOKUP(D4,DB!A:G,7,0),"")</f>
        <v>Dead</v>
      </c>
      <c r="K4" s="124" t="s">
        <v>39120</v>
      </c>
      <c r="L4" s="120" t="str">
        <f>IFERROR(VLOOKUP(D4,DB!A:I,9,0),"")</f>
        <v>Latis</v>
      </c>
    </row>
    <row r="5" spans="1:16" ht="15" customHeight="1">
      <c r="A5" s="118" t="s">
        <v>39121</v>
      </c>
      <c r="B5" s="118" t="str">
        <f>IFERROR(VLOOKUP(D5,DB!A:K,11,0),"")</f>
        <v>R4</v>
      </c>
      <c r="C5" s="119">
        <v>1</v>
      </c>
      <c r="D5" s="120" t="s">
        <v>34976</v>
      </c>
      <c r="E5" s="97" t="s">
        <v>39021</v>
      </c>
      <c r="F5" s="122"/>
      <c r="G5" s="123">
        <f ca="1">IFERROR(NOW()-F5,"")</f>
        <v>45963.360172685185</v>
      </c>
      <c r="H5" s="122">
        <v>45963.319837962961</v>
      </c>
      <c r="I5" s="118" t="str">
        <f>IFERROR(VLOOKUP(D5,DB!A:F,6,0),"")</f>
        <v>SCECO</v>
      </c>
      <c r="J5" s="118" t="str">
        <f>IFERROR(VLOOKUP(D5,DB!A:G,7,0),"")</f>
        <v>Vandalized</v>
      </c>
      <c r="K5" s="124" t="s">
        <v>39120</v>
      </c>
      <c r="L5" s="120" t="str">
        <f>IFERROR(VLOOKUP(D5,DB!A:I,9,0),"")</f>
        <v>Latis</v>
      </c>
    </row>
    <row r="6" spans="1:16" ht="15" customHeight="1">
      <c r="A6" s="118"/>
      <c r="B6" s="118" t="str">
        <f>IFERROR(VLOOKUP(D6,DB!A:K,11,0),"")</f>
        <v/>
      </c>
      <c r="C6" s="119"/>
      <c r="D6" s="120"/>
      <c r="E6" s="97" t="s">
        <v>39021</v>
      </c>
      <c r="F6" s="122"/>
      <c r="G6" s="123">
        <f ca="1">IFERROR(NOW()-F6,"")</f>
        <v>45963.360172685185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45963.360172685185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45963.360172685185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45963.360172685185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45963.360172685185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45963.360172685185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45963.360172685185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45963.360172685185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45963.360172685185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45963.360172685185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45963.360172685185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45963.360172685185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45963.360172685185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45963.360172685185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45963.360172685185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45963.360172685185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45963.360172685185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45963.360172685185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45963.360172685185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45963.360172685185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45963.360172685185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45963.360172685185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45963.360172685185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45963.360172685185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45963.360172685185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45963.360172685185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45963.360172685185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45963.360172685185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45963.360172685185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45963.360172685185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45963.360172685185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45963.360172685185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45963.360172685185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45963.360172685185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45963.360172685185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45963.360172685185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45963.360172685185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45963.360172685185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45963.360172685185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45963.360172685185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45963.360172685185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45963.360172685185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45963.360172685185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45963.360172685185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45963.360172685185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45963.360172685185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45963.360172685185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45963.360172685185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45963.360172685185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45963.360172685185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45963.360172685185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45963.360172685185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45963.360172685185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45963.360172685185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45963.360172685185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45963.360172685185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45963.360172685185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45963.360172685185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45963.360172685185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45963.360172685185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45963.360172685185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45963.360172685185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45963.360172685185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45963.360172685185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45963.360172685185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45963.360172685185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45963.360172685185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45963.360172685185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45963.360172685185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45963.360172685185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45963.360172685185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45963.360172685185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45963.360172685185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45963.360172685185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45963.360172685185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45963.360172685185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45963.360172685185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45963.360172685185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45963.360172685185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45963.360172685185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45963.360172685185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45963.360172685185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45963.360172685185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45963.360172685185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45963.360172685185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45963.360172685185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45963.360172685185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45963.360172685185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45963.360172685185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45963.360172685185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45963.360172685185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45963.360172685185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45963.360172685185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45963.360172685185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45963.360172685185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45963.360172685185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45963.360172685185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45963.360172685185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45963.360172685185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45963.360172685185</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45963.360172685185</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71.528112384257838</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37.171295370368171</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14.699061574072402</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51"/>
      <c r="E5" s="151"/>
      <c r="F5" s="152"/>
      <c r="G5" s="153">
        <f ca="1">IFERROR(NOW()-F5,"")</f>
        <v>45963.360172569446</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45963.360172569446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45963.360172569446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45963.360172569446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45963.360172569446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45963.360172569446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45963.360172569446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45963.360172569446</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45963.360172569446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45963.360172569446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45963.360172569446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45963.360172569446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45963.360172569446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45963.360172569446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45963.360172569446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45963.360172569446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45963.360172569446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45963.360172569446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45963.360172569446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45963.360172569446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45963.360172569446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45963.360172569446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45963.360172569446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45963.360172569446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45963.360172569446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45963.360172569446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45963.360172569446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45963.360172569446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45963.360172569446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45963.360172569446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45963.360172569446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45963.360172569446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45963.360172569446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45963.360172569446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45963.360172569446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45963.360172569446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45963.360172569446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45963.360172569446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45963.360172569446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45963.360172569446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45963.360172569446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45963.360172569446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45963.360172569446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45963.360172569446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45963.360172569446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45963.360172569446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45963.360172569446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45963.360172569446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45963.360172569446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45963.360172569446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45963.360172569446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45963.360172569446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45963.360172569446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45963.360172569446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45963.360172569446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45963.360172569446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45963.360172569446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45963.360172569446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45963.360172569446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45963.360172569446</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45963.360172569446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45963.360172569446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45963.360172569446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45963.360172569446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45963.360172569446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45963.360172569446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45963.360172569446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45963.360172569446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45963.360172569446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45963.360172569446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45963.360172569446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45963.360172569446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45963.360172569446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45963.360172569446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45963.360172569446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45963.360172569446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45963.360172569446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45963.360172569446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45963.360172569446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45963.360172569446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45963.360172569446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45963.360172569446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45963.360172569446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45963.360172569446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45963.360172569446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45963.360172569446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45963.360172569446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45963.360172569446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45963.360172569446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45963.360172569446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45963.360172569446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45963.360172569446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45963.360172569446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45963.360172569446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45963.360172569446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45963.360172569446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45963.360172569446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45963.360172569446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45963.360172569446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45963.360172569446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45963.360172569446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45963.360172569446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45963.360172569446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45963.360172569446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45963.360172569446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45963.360172569446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45963.360172569446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45963.360172569446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45963.360172569446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45963.360172569446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45963.360172569446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45963.360172569446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45963.360172569446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45963.360172569446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45963.360172569446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45963.360172569446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45963.360172569446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45963.360172569446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45963.360172569446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45963.360172569446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45963.360172569446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45963.360172569446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45963.360172569446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45963.360172569446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45963.360172569446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45963.360172569446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45963.360172569446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45963.360172569446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45963.360172569446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45963.360172569446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45963.360172569446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45963.360172569446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45963.360172569446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45963.360172569446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45963.360172569446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45963.360172569446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45963.360172569446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45963.360172569446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45963.360172569446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45963.360172569446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45963.360172569446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45963.360172569446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45963.360172569446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45963.360172569446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45963.360172569446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45963.360172569446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45963.360172569446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45963.360172569446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45963.360172569446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45963.360172569446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45963.360172569446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45963.360172569446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45963.360172569446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45963.360172569446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45963.360172569446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45963.360172569446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45963.360172569446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45963.360172569446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45963.360172569446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45963.360172569446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45963.360172569446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45963.360172569446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45963.360172569446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45963.360172569446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45963.360172569446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45963.360172569446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45963.360172569446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45963.360172569446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45963.360172569446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45963.360172569446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45963.360172569446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45963.360172569446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45963.360172569446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45963.360172569446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45963.360172569446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45963.360172569446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45963.360172569446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45963.360172569446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45963.360172569446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45963.360172569446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45963.360172569446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45963.360172569446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45963.360172569446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45963.360172569446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45963.360172569446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45963.360172569446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45963.360172569446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45963.360172569446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45963.360172569446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45963.360172569446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45963.360172569446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45963.360172569446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45963.360172569446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45963.360172569446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45963.360172569446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45963.360172569446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45963.360172569446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45963.360172569446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45963.360172569446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45963.360172569446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45963.360172569446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45963.360172569446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45963.360172569446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45963.360172569446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45963.360172569446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45963.360172569446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45963.360172569446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45963.360172569446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45963.360172569446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45963.360172569446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45963.360172569446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45963.360172569446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45963.360172569446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45963.360172569446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45963.360172569446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45963.360172569446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45963.360172569446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45963.360172569446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45963.360172569446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45963.360172569446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45963.360172569446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45963.360172569446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45963.360172569446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45963.360172569446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45963.360172569446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45963.360172569446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45963.360172569446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45963.360172569446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45963.360172569446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45963.360172569446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45963.360172569446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45963.360172569446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45963.360172569446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45963.360172569446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45963.360172569446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45963.360172569446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45963.360172569446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45963.360172569446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45963.360172569446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45963.360172569446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45963.360172569446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45963.360172569446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45963.360172569446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45963.360172569446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45963.360172569446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45963.360172569446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45963.360172569446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45963.360172569446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45963.360172569446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45963.360172569446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45963.360172569446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45963.360172569446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45963.360172569446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45963.360172569446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45963.360172569446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45963.360172569446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45963.360172569446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45963.360172569446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45963.360172569446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45963.360172569446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45963.360172569446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45963.360172569446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45963.360172569446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45963.360172569446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45963.360172569446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45963.360172569446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45963.360172569446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45963.360172569446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45963.360172569446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45963.360172569446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45963.360172569446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45963.360172569446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45963.360172569446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45963.360172569446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45963.360172569446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45963.360172569446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45963.360172569446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45963.360172569446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45963.360172569446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45963.360172569446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45963.360172569446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45963.360172569446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45963.360172569446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45963.360172569446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45963.360172569446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45963.360172569446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45963.360172569446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45963.360172569446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45963.360172569446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45963.360172569446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45963.360172569446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45963.360172569446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45963.360172569446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45963.360172569446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45963.360172569446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45963.360172569446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45963.360172569446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45963.360172569446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45963.360172569446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45963.360172569446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45963.360172569446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45963.360172569446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45963.360172685185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45963.360172685185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45963.360172685185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45963.360172685185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45963.360172685185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45963.360172685185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45963.360172685185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45963.360172685185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45963.360172685185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45963.360172685185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45963.360172685185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45963.360172685185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45963.360172685185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45963.360172685185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45963.360172685185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45963.360172685185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45963.360172685185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45963.360172685185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45963.360172685185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45963.360172685185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45963.360172685185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45963.360172685185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45963.360172685185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45963.360172685185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45963.360172685185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45963.360172685185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45963.360172685185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45963.360172685185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45963.360172685185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45963.360172685185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45963.360172685185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45963.360172685185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45963.360172685185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45963.360172685185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45963.360172685185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45963.360172685185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45963.360172685185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45963.360172685185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45963.360172685185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45963.360172685185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45963.360172685185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45963.360172685185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45963.360172685185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45963.360172685185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45963.360172685185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45963.360172685185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45963.360172685185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45963.360172685185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45963.360172685185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45963.360172685185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45963.360172685185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45963.360172685185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45963.360172685185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45963.360172685185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45963.360172685185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45963.360172685185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45963.360172685185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45963.360172685185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45963.360172685185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45963.360172685185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45963.360172685185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45963.360172685185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45963.360172685185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45963.360172685185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45963.360172685185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45963.360172685185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45963.360172685185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45963.360172685185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45963.360172685185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45963.360172685185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45963.360172685185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45963.360172685185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45963.360172685185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45963.360172685185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45963.360172685185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45963.360172685185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45963.360172685185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45963.360172685185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45963.360172685185</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0.3180545138893649</v>
      </c>
      <c r="H2" s="106">
        <v>45963.010358796295</v>
      </c>
      <c r="I2" s="102" t="str">
        <f>IFERROR(VLOOKUP(D2,DB!A:F,6,0),"")</f>
        <v>SCECO</v>
      </c>
      <c r="J2" s="101" t="str">
        <f>IFERROR(VLOOKUP(D2,DB!A:G,7,0),"")</f>
        <v>In progress</v>
      </c>
      <c r="K2" s="107" t="s">
        <v>39130</v>
      </c>
      <c r="L2" s="108" t="str">
        <f>IFERROR(VLOOKUP(D2,DB!A:I,9,0),"")</f>
        <v>Latis</v>
      </c>
    </row>
    <row r="3" spans="1:16383" ht="31.5" customHeight="1">
      <c r="A3" s="103"/>
      <c r="B3" s="102" t="str">
        <f>IFERROR(VLOOKUP(D3,DB!A:K,11,0),"")</f>
        <v/>
      </c>
      <c r="C3" s="104"/>
      <c r="D3" s="102"/>
      <c r="E3" s="105"/>
      <c r="F3" s="106"/>
      <c r="G3" s="76">
        <f ca="1">IFERROR(NOW()-F3,"-")</f>
        <v>45963.360172569446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45963.360172569446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45963.360172569446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45963.360172569446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45963.360172569446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45963.360172569446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45963.360172569446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45963.360172569446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45963.360172569446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45963.360172569446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45963.360172569446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45963.360172569446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45963.360172569446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45963.360172569446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45963.360172569446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45963.360172569446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45963.360172569446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45963.360172569446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45963.360172569446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45963.360172569446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45963.360172569446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45963.360172569446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45963.360172569446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45963.360172569446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45963.360172569446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45963.360172569446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45963.360172569446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45963.360172569446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45963.360172569446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45963.360172569446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45963.360172569446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2025-11-02T05:39:09Z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