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39" documentId="120_S{2AC9BD13-BADA-5192-A53E-5A8FF88502F6}" xr6:coauthVersionLast="47" xr6:coauthVersionMax="47" xr10:uidLastSave="{D4DC5A3D-EB97-4FDC-971D-83541AAD26E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<sst xmlns="http://schemas.openxmlformats.org/spreadsheetml/2006/main" count="180285" uniqueCount="39126">
  <si>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</si>
  <si>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</si>
  <si>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</si>
  <si>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</si>
  <si>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</si>
  <si>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</si>
  <si>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</si>
  <si>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</si>
  <si>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</si>
  <si>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</si>
  <si>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</si>
  <si>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</si>
  <si>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</si>
  <si>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</si>
  <si>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</si>
  <si>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</si>
  <si>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</si>
  <si>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</si>
  <si>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</si>
  <si>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</si>
  <si>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</si>
  <si>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</si>
  <si>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</si>
  <si>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</si>
  <si>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</si>
  <si>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</si>
  <si>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</si>
  <si>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</si>
  <si>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</si>
  <si>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</si>
  <si>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</si>
  <si>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</si>
  <si>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</si>
  <si>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</si>
  <si>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</si>
  <si>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</si>
  <si>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</si>
  <si>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</si>
  <si>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</si>
  <si>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</si>
  <si>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</si>
  <si>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</si>
  <si>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</si>
  <si>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</si>
  <si>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</si>
  <si>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</si>
  <si>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</si>
  <si>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</si>
  <si>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</si>
  <si>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</si>
  <si>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</si>
  <si>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</si>
  <si>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</si>
  <si>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</si>
  <si>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</si>
  <si>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</si>
  <si>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</si>
  <si>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</si>
  <si>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</si>
  <si>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</si>
  <si>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</si>
  <si>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</si>
  <si>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</si>
  <si>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</si>
  <si>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</si>
  <si>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</si>
  <si>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</si>
  <si>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</si>
  <si>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</si>
  <si>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</si>
  <si>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</si>
  <si>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</si>
  <si>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</si>
  <si>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</si>
  <si>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</si>
  <si>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</si>
  <si>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</si>
  <si>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</si>
  <si>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</si>
  <si>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</si>
  <si>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</si>
  <si>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</si>
  <si>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</si>
  <si>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</si>
  <si>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</si>
  <si>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</si>
  <si>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</si>
  <si>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</si>
  <si>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</si>
  <si>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</si>
  <si>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</si>
  <si>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</si>
  <si>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</si>
  <si>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</si>
  <si>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</si>
  <si>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</si>
  <si>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</si>
  <si>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</si>
  <si>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</si>
  <si>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</si>
  <si>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</si>
  <si>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</si>
  <si>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</si>
  <si>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</si>
  <si>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</si>
  <si>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</si>
  <si>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</si>
  <si>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</si>
  <si>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</si>
  <si>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</si>
  <si>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</si>
  <si>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</si>
  <si>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</si>
  <si>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</si>
  <si>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</si>
  <si>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</si>
  <si>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</si>
  <si>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</si>
  <si>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</si>
  <si>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</si>
  <si>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</si>
  <si>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</si>
  <si>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</si>
  <si>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</si>
  <si>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</si>
  <si>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</si>
  <si>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</si>
  <si>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</si>
  <si>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</si>
  <si>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</si>
  <si>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</si>
  <si>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</si>
  <si>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</si>
  <si>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</si>
  <si>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</si>
  <si>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</si>
  <si>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</si>
  <si>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</si>
  <si>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</si>
  <si>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</si>
  <si>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</si>
  <si>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</si>
  <si>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</si>
  <si>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</si>
  <si>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</si>
  <si>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</si>
  <si>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</si>
  <si>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</si>
  <si>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</si>
  <si>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</si>
  <si>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</si>
  <si>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</si>
  <si>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</si>
  <si>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</si>
  <si>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</si>
  <si>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</si>
  <si>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</si>
  <si>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</si>
  <si>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</si>
  <si>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</si>
  <si>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</si>
  <si>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</si>
  <si>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</si>
  <si>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</si>
  <si>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</si>
  <si>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</si>
  <si>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</si>
  <si>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</si>
  <si>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</si>
  <si>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</si>
  <si>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</si>
  <si>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</si>
  <si>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</si>
  <si>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</si>
  <si>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</si>
  <si>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</si>
  <si>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</si>
  <si>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</si>
  <si>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</si>
  <si>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</si>
  <si>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</si>
  <si>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</si>
  <si>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</si>
  <si>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</si>
  <si>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</si>
  <si>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</si>
  <si>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</si>
  <si>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</si>
  <si>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</si>
  <si>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</si>
  <si>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</si>
  <si>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</si>
  <si>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</si>
  <si>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</si>
  <si>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</si>
  <si>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</si>
  <si>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</si>
  <si>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</si>
  <si>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</si>
  <si>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</si>
  <si>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</si>
  <si>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</si>
  <si>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</si>
  <si>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</si>
  <si>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</si>
  <si>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</si>
  <si>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</si>
  <si>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</si>
  <si>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</si>
  <si>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</si>
  <si>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</si>
  <si>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</si>
  <si>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</si>
  <si>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</si>
  <si>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</si>
  <si>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</si>
  <si>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</si>
  <si>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</si>
  <si>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</si>
  <si>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</si>
  <si>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</si>
  <si>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</si>
  <si>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</si>
  <si>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</si>
  <si>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</si>
  <si>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</si>
  <si>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</si>
  <si>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</si>
  <si>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</si>
  <si>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</si>
  <si>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</si>
  <si>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</si>
  <si>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</si>
  <si>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</si>
  <si>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</si>
  <si>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</si>
  <si>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</si>
  <si>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</si>
  <si>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</si>
  <si>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</si>
  <si>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</si>
  <si>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</si>
  <si>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</si>
  <si>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</si>
  <si>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</si>
  <si>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</si>
  <si>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</si>
  <si>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</si>
  <si>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</si>
  <si>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</si>
  <si>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</si>
  <si>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</si>
  <si>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</si>
  <si>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</si>
  <si>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</si>
  <si>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</si>
  <si>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</si>
  <si>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</si>
  <si>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</si>
  <si>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</si>
  <si>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</si>
  <si>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</si>
  <si>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</si>
  <si>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</si>
  <si>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</si>
  <si>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</si>
  <si>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</si>
  <si>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</si>
  <si>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</si>
  <si>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</si>
  <si>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</si>
  <si>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</si>
  <si>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</si>
  <si>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</si>
  <si>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</si>
  <si>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</si>
  <si>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</si>
  <si>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</si>
  <si>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</si>
  <si>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</si>
  <si>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</si>
  <si>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</si>
  <si>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</si>
  <si>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</si>
  <si>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</si>
  <si>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</si>
  <si>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</si>
  <si>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</si>
  <si>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</si>
  <si>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</si>
  <si>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</si>
  <si>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</si>
  <si>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</si>
  <si>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</si>
  <si>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</si>
  <si>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</si>
  <si>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</si>
  <si>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</si>
  <si>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</si>
  <si>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</si>
  <si>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</si>
  <si>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</si>
  <si>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</si>
  <si>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</si>
  <si>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</si>
  <si>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</si>
  <si>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</si>
  <si>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</si>
  <si>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</si>
  <si>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</si>
  <si>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</si>
  <si>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</si>
  <si>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</si>
  <si>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</si>
  <si>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</si>
  <si>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</si>
  <si>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</si>
  <si>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</si>
  <si>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</si>
  <si>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</si>
  <si>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</si>
  <si>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</si>
  <si>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</si>
  <si>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</si>
  <si>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</si>
  <si>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</si>
  <si>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</si>
  <si>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</si>
  <si>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</si>
  <si>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</si>
  <si>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</si>
  <si>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</si>
  <si>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</si>
  <si>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</si>
  <si>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</si>
  <si>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</si>
  <si>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</si>
  <si>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</si>
  <si>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</si>
  <si>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</si>
  <si>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</si>
  <si>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</si>
  <si>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</si>
  <si>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</si>
  <si>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</si>
  <si>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</si>
  <si>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</si>
  <si>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</si>
  <si>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</si>
  <si>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</si>
  <si>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</si>
  <si>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</si>
  <si>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</si>
  <si>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</si>
  <si>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</si>
  <si>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</si>
  <si>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</si>
  <si>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</si>
  <si>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</si>
  <si>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</si>
  <si>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</si>
  <si>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</si>
  <si>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</si>
  <si>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</si>
  <si>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</si>
  <si>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</si>
  <si>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</si>
  <si>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</si>
  <si>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</si>
  <si>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</si>
  <si>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</si>
  <si>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</si>
  <si>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</si>
  <si>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</si>
  <si>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</si>
  <si>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</si>
  <si>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</si>
  <si>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</si>
  <si>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</si>
  <si>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</si>
  <si>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</si>
  <si>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</si>
  <si>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</si>
  <si>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</si>
  <si>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</si>
  <si>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</si>
  <si>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</si>
  <si>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</si>
  <si>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</si>
  <si>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</si>
  <si>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</si>
  <si>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</si>
  <si>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</si>
  <si>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</si>
  <si>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</si>
  <si>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</si>
  <si>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</si>
  <si>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</si>
  <si>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</si>
  <si>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</si>
  <si>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</si>
  <si>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</si>
  <si>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</si>
  <si>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</si>
  <si>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</si>
  <si>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</si>
  <si>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</si>
  <si>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</si>
  <si>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</si>
  <si>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</si>
  <si>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</si>
  <si>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</si>
  <si>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</si>
  <si>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</si>
  <si>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</si>
  <si>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</si>
  <si>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</si>
  <si>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</si>
  <si>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</si>
  <si>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</si>
  <si>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</si>
  <si>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</si>
  <si>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</si>
  <si>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</si>
  <si>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</si>
  <si>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</si>
  <si>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</si>
  <si>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</si>
  <si>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</si>
  <si>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</si>
  <si>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</si>
  <si>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</si>
  <si>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</si>
  <si>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</si>
  <si>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</si>
  <si>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</si>
  <si>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</si>
  <si>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</si>
  <si>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</si>
  <si>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</si>
  <si>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</si>
  <si>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</si>
  <si>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</si>
  <si>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</si>
  <si>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</si>
  <si>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</si>
  <si>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</si>
  <si>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</si>
  <si>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</si>
  <si>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</si>
  <si>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</si>
  <si>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</si>
  <si>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</si>
  <si>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</si>
  <si>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</si>
  <si>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</si>
  <si>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</si>
  <si>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</si>
  <si>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</si>
  <si>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</si>
  <si>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</si>
  <si>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</si>
  <si>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</si>
  <si>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</si>
  <si>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</si>
  <si>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</si>
  <si>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</si>
  <si>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</si>
  <si>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</si>
  <si>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</si>
  <si>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</si>
  <si>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</si>
  <si>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</si>
  <si>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</si>
  <si>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</si>
  <si>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</si>
  <si>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</si>
  <si>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</si>
  <si>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</si>
  <si>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</si>
  <si>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</si>
  <si>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</si>
  <si>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</si>
  <si>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</si>
  <si>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</si>
  <si>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</si>
  <si>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</si>
  <si>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</si>
  <si>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</si>
  <si>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</si>
  <si>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</si>
  <si>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</si>
  <si>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</si>
  <si>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</si>
  <si>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</si>
  <si>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</si>
  <si>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</si>
  <si>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</si>
  <si>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</si>
  <si>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</si>
  <si>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</si>
  <si>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</si>
  <si>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</si>
  <si>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</si>
  <si>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</si>
  <si>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</si>
  <si>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</si>
  <si>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</si>
  <si>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</si>
  <si>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</si>
  <si>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</si>
  <si>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</si>
  <si>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</si>
  <si>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</si>
  <si>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</si>
  <si>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</si>
  <si>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</si>
  <si>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</si>
  <si>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</si>
  <si>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</si>
  <si>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</si>
  <si>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</si>
  <si>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</si>
  <si>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</si>
  <si>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</si>
  <si>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</si>
  <si>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</si>
  <si>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</si>
  <si>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</si>
  <si>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</si>
  <si>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</si>
  <si>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</si>
  <si>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</si>
  <si>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</si>
  <si>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</si>
  <si>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</si>
  <si>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</si>
  <si>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</si>
  <si>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</si>
  <si>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</si>
  <si>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</si>
  <si>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</si>
  <si>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</si>
  <si>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</si>
  <si>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</si>
  <si>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</si>
  <si>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</si>
  <si>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</si>
  <si>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</si>
  <si>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</si>
  <si>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</si>
  <si>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</si>
  <si>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</si>
  <si>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</si>
  <si>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</si>
  <si>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</si>
  <si>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</si>
  <si>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</si>
  <si>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</si>
  <si>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</si>
  <si>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</si>
  <si>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</si>
  <si>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</si>
  <si>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</si>
  <si>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</si>
  <si>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</si>
  <si>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</si>
  <si>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</si>
  <si>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</si>
  <si>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</si>
  <si>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</si>
  <si>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</si>
  <si>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</si>
  <si>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</si>
  <si>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</si>
  <si>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</si>
  <si>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</si>
  <si>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</si>
  <si>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</si>
  <si>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</si>
  <si>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</si>
  <si>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</si>
  <si>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</si>
  <si>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</si>
  <si>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</si>
  <si>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</si>
  <si>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</si>
  <si>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</si>
  <si>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</si>
  <si>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</si>
  <si>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</si>
  <si>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</si>
  <si>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</si>
  <si>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</si>
  <si>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</si>
  <si>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</si>
  <si>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</si>
  <si>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</si>
  <si>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</si>
  <si>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</si>
  <si>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</si>
  <si>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</si>
  <si>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</si>
  <si>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</si>
  <si>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</si>
  <si>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</si>
  <si>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</si>
  <si>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</si>
  <si>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</si>
  <si>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</si>
  <si>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</si>
  <si>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</si>
  <si>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</si>
  <si>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</si>
  <si>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</si>
  <si>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</si>
  <si>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</si>
  <si>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</si>
  <si>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</si>
  <si>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</si>
  <si>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</si>
  <si>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</si>
  <si>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</si>
  <si>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</si>
  <si>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</si>
  <si>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</si>
  <si>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</si>
  <si>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</si>
  <si>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</si>
  <si>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</si>
  <si>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</si>
  <si>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</si>
  <si>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</si>
  <si>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</si>
  <si>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</si>
  <si>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</si>
  <si>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</si>
  <si>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</si>
  <si>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</si>
  <si>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</si>
  <si>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</si>
  <si>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</si>
  <si>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</si>
  <si>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</si>
  <si>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</si>
  <si>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</si>
  <si>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</si>
  <si>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</si>
  <si>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</si>
  <si>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</si>
  <si>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</si>
  <si>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</si>
  <si>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</si>
  <si>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</si>
  <si>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</si>
  <si>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</si>
  <si>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</si>
  <si>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</si>
  <si>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</si>
  <si>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</si>
  <si>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</si>
  <si>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</si>
  <si>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</si>
  <si>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</si>
  <si>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</si>
  <si>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</si>
  <si>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</si>
  <si>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</si>
  <si>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</si>
  <si>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</si>
  <si>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</si>
  <si>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</si>
  <si>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</si>
  <si>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</si>
  <si>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</si>
  <si>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</si>
  <si>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</si>
  <si>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</si>
  <si>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</si>
  <si>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</si>
  <si>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</si>
  <si>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</si>
  <si>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</si>
  <si>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</si>
  <si>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</si>
  <si>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</si>
  <si>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</si>
  <si>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</si>
  <si>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</si>
  <si>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</si>
  <si>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</si>
  <si>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</si>
  <si>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</si>
  <si>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</si>
  <si>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</si>
  <si>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</si>
  <si>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</si>
  <si>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</si>
  <si>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</si>
  <si>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</si>
  <si>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</si>
  <si>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</si>
  <si>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</si>
  <si>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</si>
  <si>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</si>
  <si>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</si>
  <si>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</si>
  <si>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</si>
  <si>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</si>
  <si>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</si>
  <si>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</si>
  <si>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</si>
  <si>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</si>
  <si>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</si>
  <si>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</si>
  <si>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</si>
  <si>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</si>
  <si>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</si>
  <si>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</si>
  <si>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</si>
  <si>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</si>
  <si>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</si>
  <si>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</si>
  <si>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</si>
  <si>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</si>
  <si>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</si>
  <si>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</si>
  <si>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</si>
  <si>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</si>
  <si>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</si>
  <si>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</si>
  <si>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</si>
  <si>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</si>
  <si>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</si>
  <si>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</si>
  <si>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</si>
  <si>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</si>
  <si>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</si>
  <si>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</si>
  <si>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</si>
  <si>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</si>
  <si>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</si>
  <si>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</si>
  <si>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</si>
  <si>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</si>
  <si>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</si>
  <si>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</si>
  <si>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</si>
  <si>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</si>
  <si>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</si>
  <si>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</si>
  <si>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</si>
  <si>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</si>
  <si>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</si>
  <si>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</si>
  <si>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</si>
  <si>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</si>
  <si>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</si>
  <si>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</si>
  <si>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</si>
  <si>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</si>
  <si>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</si>
  <si>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</si>
  <si>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</si>
  <si>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</si>
  <si>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</si>
  <si>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</si>
  <si>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</si>
  <si>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</si>
  <si>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</si>
  <si>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</si>
  <si>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</si>
  <si>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</si>
  <si>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</si>
  <si>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</si>
  <si>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</si>
  <si>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</si>
  <si>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</si>
  <si>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</si>
  <si>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</si>
  <si>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</si>
  <si>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</si>
  <si>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</si>
  <si>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</si>
  <si>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</si>
  <si>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</si>
  <si>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</si>
  <si>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</si>
  <si>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</si>
  <si>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</si>
  <si>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</si>
  <si>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</si>
  <si>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</si>
  <si>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</si>
  <si>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</si>
  <si>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</si>
  <si>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</si>
  <si>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</si>
  <si>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</si>
  <si>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</si>
  <si>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</si>
  <si>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</si>
  <si>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</si>
  <si>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</si>
  <si>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</si>
  <si>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</si>
  <si>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</si>
  <si>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</si>
  <si>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</si>
  <si>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</si>
  <si>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</si>
  <si>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</si>
  <si>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</si>
  <si>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</si>
  <si>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</si>
  <si>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</si>
  <si>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</si>
  <si>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</si>
  <si>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</si>
  <si>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</si>
  <si>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</si>
  <si>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</si>
  <si>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</si>
  <si>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</si>
  <si>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</si>
  <si>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</si>
  <si>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</si>
  <si>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</si>
  <si>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</si>
  <si>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</si>
  <si>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</si>
  <si>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</si>
  <si>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</si>
  <si>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</si>
  <si>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</si>
  <si>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</si>
  <si>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</si>
  <si>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</si>
  <si>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</si>
  <si>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</si>
  <si>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</si>
  <si>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</si>
  <si>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</si>
  <si>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</si>
  <si>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</si>
  <si>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</si>
  <si>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</si>
  <si>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</si>
  <si>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</si>
  <si>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</si>
  <si>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</si>
  <si>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</si>
  <si>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</si>
  <si>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</si>
  <si>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</si>
  <si>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</si>
  <si>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</si>
  <si>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</si>
  <si>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</si>
  <si>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</si>
  <si>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</si>
  <si>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</si>
  <si>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</si>
  <si>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</si>
  <si>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</si>
  <si>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</si>
  <si>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</si>
  <si>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</si>
  <si>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</si>
  <si>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</si>
  <si>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</si>
  <si>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</si>
  <si>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</si>
  <si>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</si>
  <si>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</si>
  <si>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</si>
  <si>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</si>
  <si>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</si>
  <si>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</si>
  <si>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</si>
  <si>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</si>
  <si>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</si>
  <si>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</si>
  <si>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</si>
  <si>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</si>
  <si>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</si>
  <si>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</si>
  <si>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</si>
  <si>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</si>
  <si>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</si>
  <si>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</si>
  <si>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</si>
  <si>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</si>
  <si>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</si>
  <si>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</si>
  <si>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</si>
  <si>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</si>
  <si>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</si>
  <si>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</si>
  <si>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</si>
  <si>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</si>
  <si>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</si>
  <si>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</si>
  <si>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</si>
  <si>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</si>
  <si>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</si>
  <si>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</si>
  <si>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</si>
  <si>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</si>
  <si>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</si>
  <si>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</si>
  <si>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</si>
  <si>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</si>
  <si>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</si>
  <si>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</si>
  <si>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</si>
  <si>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</si>
  <si>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</si>
  <si>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</si>
  <si>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</si>
  <si>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</si>
  <si>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</si>
  <si>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</si>
  <si>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</si>
  <si>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</si>
  <si>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</si>
  <si>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</si>
  <si>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</si>
  <si>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</si>
  <si>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</si>
  <si>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</si>
  <si>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</si>
  <si>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</si>
  <si>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</si>
  <si>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</si>
  <si>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</si>
  <si>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</si>
  <si>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</si>
  <si>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</si>
  <si>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</si>
  <si>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</si>
  <si>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</si>
  <si>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</si>
  <si>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</si>
  <si>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</si>
  <si>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</si>
  <si>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</si>
  <si>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</si>
  <si>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</si>
  <si>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</si>
  <si>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</si>
  <si>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</si>
  <si>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</si>
  <si>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</si>
  <si>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</si>
  <si>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</si>
  <si>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</si>
  <si>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</si>
  <si>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</si>
  <si>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</si>
  <si>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</si>
  <si>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</si>
  <si>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</si>
  <si>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</si>
  <si>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</si>
  <si>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</si>
  <si>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</si>
  <si>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</si>
  <si>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</si>
  <si>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</si>
  <si>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</si>
  <si>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</si>
  <si>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</si>
  <si>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</si>
  <si>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</si>
  <si>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</si>
  <si>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</si>
  <si>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</si>
  <si>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</si>
  <si>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</si>
  <si>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</si>
  <si>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</si>
  <si>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</si>
  <si>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</si>
  <si>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</si>
  <si>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</si>
  <si>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</si>
  <si>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</si>
  <si>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</si>
  <si>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</si>
  <si>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</si>
  <si>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</si>
  <si>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</si>
  <si>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</si>
  <si>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</si>
  <si>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</si>
  <si>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</si>
  <si>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</si>
  <si>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</si>
  <si>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</si>
  <si>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</si>
  <si>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</si>
  <si>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</si>
  <si>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</si>
  <si>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</si>
  <si>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</si>
  <si>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</si>
  <si>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</si>
  <si>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</si>
  <si>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</si>
  <si>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</si>
  <si>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</si>
  <si>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</si>
  <si>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</si>
  <si>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</si>
  <si>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</si>
  <si>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</si>
  <si>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</si>
  <si>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</si>
  <si>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</si>
  <si>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</si>
  <si>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</si>
  <si>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</si>
  <si>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</si>
  <si>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</si>
  <si>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</si>
  <si>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</si>
  <si>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</si>
  <si>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</si>
  <si>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</si>
  <si>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</si>
  <si>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</si>
  <si>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</si>
  <si>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</si>
  <si>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</si>
  <si>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</si>
  <si>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</si>
  <si>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</si>
  <si>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</si>
  <si>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</si>
  <si>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</si>
  <si>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</si>
  <si>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</si>
  <si>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</si>
  <si>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</si>
  <si>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</si>
  <si>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</si>
  <si>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</si>
  <si>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</si>
  <si>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</si>
  <si>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</si>
  <si>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</si>
  <si>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</si>
  <si>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</si>
  <si>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</si>
  <si>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</si>
  <si>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</si>
  <si>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</si>
  <si>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</si>
  <si>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</si>
  <si>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</si>
  <si>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</si>
  <si>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</si>
  <si>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</si>
  <si>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</si>
  <si>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</si>
  <si>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</si>
  <si>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</si>
  <si>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</si>
  <si>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</si>
  <si>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</si>
  <si>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</si>
  <si>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</si>
  <si>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</si>
  <si>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</si>
  <si>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</si>
  <si>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</si>
  <si>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</si>
  <si>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</si>
  <si>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</si>
  <si>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</si>
  <si>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</si>
  <si>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</si>
  <si>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</si>
  <si>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</si>
  <si>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</si>
  <si>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</si>
  <si>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</si>
  <si>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</si>
  <si>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</si>
  <si>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</si>
  <si>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</si>
  <si>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</si>
  <si>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</si>
  <si>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</si>
  <si>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</si>
  <si>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</si>
  <si>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</si>
  <si>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</si>
  <si>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</si>
  <si>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</si>
  <si>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</si>
  <si>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</si>
  <si>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</si>
  <si>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</si>
  <si>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</si>
  <si>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</si>
  <si>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</si>
  <si>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</si>
  <si>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</si>
  <si>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</si>
  <si>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</si>
  <si>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</si>
  <si>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</si>
  <si>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</si>
  <si>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</si>
  <si>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</si>
  <si>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</si>
  <si>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</si>
  <si>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</si>
  <si>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</si>
  <si>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</si>
  <si>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</si>
  <si>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</si>
  <si>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</si>
  <si>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</si>
  <si>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</si>
  <si>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</si>
  <si>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</si>
  <si>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</si>
  <si>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</si>
  <si>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</si>
  <si>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</si>
  <si>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</si>
  <si>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</si>
  <si>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</si>
  <si>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</si>
  <si>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</si>
  <si>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</si>
  <si>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</si>
  <si>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</si>
  <si>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</si>
  <si>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</si>
  <si>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</si>
  <si>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</si>
  <si>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</si>
  <si>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</si>
  <si>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</si>
  <si>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</si>
  <si>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</si>
  <si>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</si>
  <si>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</si>
  <si>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</si>
  <si>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</si>
  <si>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</si>
  <si>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</si>
  <si>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</si>
  <si>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</si>
  <si>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</si>
  <si>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</si>
  <si>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</si>
  <si>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</si>
  <si>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</si>
  <si>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</si>
  <si>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</si>
  <si>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</si>
  <si>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</si>
  <si>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</si>
  <si>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</si>
  <si>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</si>
  <si>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</si>
  <si>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</si>
  <si>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</si>
  <si>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</si>
  <si>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</si>
  <si>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</si>
  <si>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</si>
  <si>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</si>
  <si>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</si>
  <si>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</si>
  <si>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</si>
  <si>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</si>
  <si>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</si>
  <si>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</si>
  <si>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</si>
  <si>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</si>
  <si>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</si>
  <si>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</si>
  <si>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</si>
  <si>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</si>
  <si>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</si>
  <si>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</si>
  <si>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</si>
  <si>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</si>
  <si>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</si>
  <si>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</si>
  <si>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</si>
  <si>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</si>
  <si>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</si>
  <si>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</si>
  <si>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</si>
  <si>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</si>
  <si>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</si>
  <si>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</si>
  <si>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</si>
  <si>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</si>
  <si>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</si>
  <si>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</si>
  <si>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</si>
  <si>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</si>
  <si>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</si>
  <si>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</si>
  <si>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</si>
  <si>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</si>
  <si>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</si>
  <si>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</si>
  <si>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</si>
  <si>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</si>
  <si>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</si>
  <si>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</si>
  <si>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</si>
  <si>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</si>
  <si>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</si>
  <si>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</si>
  <si>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</si>
  <si>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</si>
  <si>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</si>
  <si>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</si>
  <si>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</si>
  <si>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</si>
  <si>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</si>
  <si>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</si>
  <si>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</si>
  <si>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</si>
  <si>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</si>
  <si>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</si>
  <si>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</si>
  <si>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</si>
  <si>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</si>
  <si>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</si>
  <si>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</si>
  <si>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</si>
  <si>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</si>
  <si>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</si>
  <si>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</si>
  <si>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</si>
  <si>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</si>
  <si>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</si>
  <si>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</si>
  <si>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</si>
  <si>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</si>
  <si>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</si>
  <si>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</si>
  <si>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</si>
  <si>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</si>
  <si>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</si>
  <si>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</si>
  <si>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</si>
  <si>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</si>
  <si>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</si>
  <si>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</si>
  <si>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</si>
  <si>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</si>
  <si>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</si>
  <si>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</si>
  <si>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</si>
  <si>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</si>
  <si>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</si>
  <si>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</si>
  <si>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</si>
  <si>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</si>
  <si>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</si>
  <si>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</si>
  <si>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</si>
  <si>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</si>
  <si>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</si>
  <si>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</si>
  <si>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</si>
  <si>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</si>
  <si>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</si>
  <si>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</si>
  <si>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</si>
  <si>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</si>
  <si>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</si>
  <si>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</si>
  <si>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</si>
  <si>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</si>
  <si>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</si>
  <si>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</si>
  <si>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</si>
  <si>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</si>
  <si>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</si>
  <si>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</si>
  <si>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</si>
  <si>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</si>
  <si>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</si>
  <si>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</si>
  <si>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</si>
  <si>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</si>
  <si>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</si>
  <si>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</si>
  <si>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</si>
  <si>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</si>
  <si>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</si>
  <si>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</si>
  <si>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</si>
  <si>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</si>
  <si>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</si>
  <si>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</si>
  <si>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</si>
  <si>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</si>
  <si>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</si>
  <si>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</si>
  <si>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</si>
  <si>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</si>
  <si>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</si>
  <si>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</si>
  <si>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</si>
  <si>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</si>
  <si>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</si>
  <si>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</si>
  <si>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</si>
  <si>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</si>
  <si>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</si>
  <si>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</si>
  <si>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</si>
  <si>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</si>
  <si>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</si>
  <si>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</si>
  <si>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</si>
  <si>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</si>
  <si>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</si>
  <si>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</si>
  <si>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</si>
  <si>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</si>
  <si>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</si>
  <si>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</si>
  <si>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</si>
  <si>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</si>
  <si>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</si>
  <si>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</si>
  <si>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</si>
  <si>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</si>
  <si>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</si>
  <si>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</si>
  <si>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</si>
  <si>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</si>
  <si>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</si>
  <si>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</si>
  <si>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</si>
  <si>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</si>
  <si>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</si>
  <si>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</si>
  <si>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</si>
  <si>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</si>
  <si>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</si>
  <si>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</si>
  <si>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</si>
  <si>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</si>
  <si>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</si>
  <si>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</si>
  <si>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</si>
  <si>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</si>
  <si>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</si>
  <si>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</si>
  <si>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</si>
  <si>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</si>
  <si>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</si>
  <si>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</si>
  <si>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</si>
  <si>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</si>
  <si>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</si>
  <si>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</si>
  <si>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</si>
  <si>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</si>
  <si>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</si>
  <si>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</si>
  <si>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</si>
  <si>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</si>
  <si>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</si>
  <si>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</si>
  <si>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</si>
  <si>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</si>
  <si>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</si>
  <si>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</si>
  <si>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</si>
  <si>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</si>
  <si>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</si>
  <si>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</si>
  <si>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</si>
  <si>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</si>
  <si>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</si>
  <si>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</si>
  <si>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</si>
  <si>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</si>
  <si>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</si>
  <si>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</si>
  <si>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</si>
  <si>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</si>
  <si>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</si>
  <si>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</si>
  <si>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</si>
  <si>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</si>
  <si>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</si>
  <si>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</si>
  <si>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</si>
  <si>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</si>
  <si>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</si>
  <si>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</si>
  <si>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</si>
  <si>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</si>
  <si>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</si>
  <si>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</si>
  <si>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</si>
  <si>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</si>
  <si>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</si>
  <si>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</si>
  <si>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</si>
  <si>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</si>
  <si>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</si>
  <si>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</si>
  <si>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</si>
  <si>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</si>
  <si>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</si>
  <si>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</si>
  <si>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</si>
  <si>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</si>
  <si>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</si>
  <si>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</si>
  <si>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</si>
  <si>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</si>
  <si>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</si>
  <si>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</si>
  <si>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</si>
  <si>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</si>
  <si>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</si>
  <si>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</si>
  <si>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</si>
  <si>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</si>
  <si>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</si>
  <si>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</si>
  <si>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</si>
  <si>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</si>
  <si>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</si>
  <si>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</si>
  <si>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</si>
  <si>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</si>
  <si>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</si>
  <si>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</si>
  <si>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</si>
  <si>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</si>
  <si>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</si>
  <si>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</si>
  <si>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</si>
  <si>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</si>
  <si>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</si>
  <si>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</si>
  <si>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</si>
  <si>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</si>
  <si>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</si>
  <si>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</si>
  <si>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</si>
  <si>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</si>
  <si>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</si>
  <si>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</si>
  <si>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</si>
  <si>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</si>
  <si>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</si>
  <si>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</si>
  <si>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</si>
  <si>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</si>
  <si>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</si>
  <si>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</si>
  <si>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</si>
  <si>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</si>
  <si>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</si>
  <si>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</si>
  <si>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</si>
  <si>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</si>
  <si>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</si>
  <si>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</si>
  <si>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</si>
  <si>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</si>
  <si>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</si>
  <si>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</si>
  <si>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</si>
  <si>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</si>
  <si>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</si>
  <si>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</si>
  <si>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</si>
  <si>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</si>
  <si>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</si>
  <si>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</si>
  <si>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</si>
  <si>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</si>
  <si>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</si>
  <si>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</si>
  <si>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</si>
  <si>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</si>
  <si>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</si>
  <si>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</si>
  <si>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</si>
  <si>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</si>
  <si>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</si>
  <si>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</si>
  <si>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</si>
  <si>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</si>
  <si>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</si>
  <si>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</si>
  <si>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</si>
  <si>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</si>
  <si>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</si>
  <si>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</si>
  <si>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</si>
  <si>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</si>
  <si>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</si>
  <si>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</si>
  <si>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</si>
  <si>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</si>
  <si>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</si>
  <si>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</si>
  <si>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</si>
  <si>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</si>
  <si>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</si>
  <si>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</si>
  <si>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</si>
  <si>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</si>
  <si>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</si>
  <si>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</si>
  <si>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</si>
  <si>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</si>
  <si>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</si>
  <si>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</si>
  <si>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</si>
  <si>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</si>
  <si>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</si>
  <si>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</si>
  <si>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</si>
  <si>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</si>
  <si>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</si>
  <si>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</si>
  <si>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</si>
  <si>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</si>
  <si>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</si>
  <si>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</si>
  <si>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</si>
  <si>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</si>
  <si>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</si>
  <si>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</si>
  <si>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</si>
  <si>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</si>
  <si>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</si>
  <si>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</si>
  <si>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</si>
  <si>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</si>
  <si>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</si>
  <si>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</si>
  <si>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</si>
  <si>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</si>
  <si>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</si>
  <si>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</si>
  <si>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</si>
  <si>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</si>
  <si>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</si>
  <si>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</si>
  <si>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</si>
  <si>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</si>
  <si>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</si>
  <si>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</si>
  <si>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</si>
  <si>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</si>
  <si>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</si>
  <si>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</si>
  <si>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</si>
  <si>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</si>
  <si>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</si>
  <si>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</si>
  <si>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</si>
  <si>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</si>
  <si>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</si>
  <si>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</si>
  <si>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</si>
  <si>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</si>
  <si>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</si>
  <si>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</si>
  <si>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</si>
  <si>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</si>
  <si>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</si>
  <si>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</si>
  <si>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</si>
  <si>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</si>
  <si>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</si>
  <si>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</si>
  <si>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</si>
  <si>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</si>
  <si>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</si>
  <si>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</si>
  <si>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</si>
  <si>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</si>
  <si>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</si>
  <si>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</si>
  <si>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</si>
  <si>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</si>
  <si>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</si>
  <si>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</si>
  <si>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</si>
  <si>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</si>
  <si>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</si>
  <si>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</si>
  <si>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</si>
  <si>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</si>
  <si>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</si>
  <si>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</si>
  <si>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</si>
  <si>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</si>
  <si>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</si>
  <si>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</si>
  <si>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</si>
  <si>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</si>
  <si>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</si>
  <si>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</si>
  <si>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</si>
  <si>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</si>
  <si>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</si>
  <si>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</si>
  <si>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</si>
  <si>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</si>
  <si>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</si>
  <si>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</si>
  <si>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</si>
  <si>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</si>
  <si>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</si>
  <si>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</si>
  <si>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</si>
  <si>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</si>
  <si>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</si>
  <si>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</si>
  <si>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</si>
  <si>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</si>
  <si>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</si>
  <si>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</si>
  <si>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</si>
  <si>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</si>
  <si>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</si>
  <si>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</si>
  <si>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</si>
  <si>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</si>
  <si>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</si>
  <si>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</si>
  <si>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</si>
  <si>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</si>
  <si>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</si>
  <si>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</si>
  <si>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</si>
  <si>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</si>
  <si>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</si>
  <si>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</si>
  <si>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</si>
  <si>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</si>
  <si>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</si>
  <si>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</si>
  <si>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</si>
  <si>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</si>
  <si>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</si>
  <si>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</si>
  <si>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</si>
  <si>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</si>
  <si>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</si>
  <si>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</si>
  <si>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</si>
  <si>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</si>
  <si>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</si>
  <si>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</si>
  <si>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</si>
  <si>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</si>
  <si>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</si>
  <si>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</si>
  <si>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</si>
  <si>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</si>
  <si>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</si>
  <si>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</si>
  <si>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</si>
  <si>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</si>
  <si>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</si>
  <si>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</si>
  <si>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</si>
  <si>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</si>
  <si>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</si>
  <si>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</si>
  <si>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</si>
  <si>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</si>
  <si>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</si>
  <si>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</si>
  <si>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</si>
  <si>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</si>
  <si>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</si>
  <si>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</si>
  <si>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</si>
  <si>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</si>
  <si>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</si>
  <si>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</si>
  <si>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</si>
  <si>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</si>
  <si>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</si>
  <si>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</si>
  <si>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</si>
  <si>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</si>
  <si>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</si>
  <si>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</si>
  <si>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</si>
  <si>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</si>
  <si>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</si>
  <si>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</si>
  <si>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</si>
  <si>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</si>
  <si>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</si>
  <si>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</si>
  <si>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</si>
  <si>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</si>
  <si>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</si>
  <si>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</si>
  <si>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</si>
  <si>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</si>
  <si>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</si>
  <si>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</si>
  <si>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</si>
  <si>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</si>
  <si>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</si>
  <si>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</si>
  <si>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</si>
  <si>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</si>
  <si>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</si>
  <si>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</si>
  <si>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</si>
  <si>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</si>
  <si>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</si>
  <si>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</si>
  <si>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</si>
  <si>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</si>
  <si>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</si>
  <si>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</si>
  <si>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</si>
  <si>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</si>
  <si>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</si>
  <si>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</si>
  <si>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</si>
  <si>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</si>
  <si>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</si>
  <si>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</si>
  <si>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</si>
  <si>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</si>
  <si>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</si>
  <si>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</si>
  <si>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</si>
  <si>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</si>
  <si>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</si>
  <si>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</si>
  <si>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</si>
  <si>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</si>
  <si>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</si>
  <si>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</si>
  <si>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</si>
  <si>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</si>
  <si>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</si>
  <si>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</si>
  <si>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</si>
  <si>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</si>
  <si>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</si>
  <si>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</si>
  <si>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</si>
  <si>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</si>
  <si>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</si>
  <si>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</si>
  <si>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</si>
  <si>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</si>
  <si>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</si>
  <si>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</si>
  <si>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</si>
  <si>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</si>
  <si>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</si>
  <si>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</si>
  <si>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</si>
  <si>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</si>
  <si>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</si>
  <si>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</si>
  <si>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</si>
  <si>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</si>
  <si>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</si>
  <si>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</si>
  <si>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</si>
  <si>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</si>
  <si>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</si>
  <si>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</si>
  <si>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</si>
  <si>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</si>
  <si>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</si>
  <si>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</si>
  <si>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</si>
  <si>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</si>
  <si>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</si>
  <si>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</si>
  <si>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</si>
  <si>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</si>
  <si>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</si>
  <si>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</si>
  <si>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</si>
  <si>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</si>
  <si>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</si>
  <si>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</si>
  <si>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</si>
  <si>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</si>
  <si>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</si>
  <si>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</si>
  <si>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</si>
  <si>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</si>
  <si>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</si>
  <si>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</si>
  <si>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</si>
  <si>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</si>
  <si>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</si>
  <si>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</si>
  <si>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</si>
  <si>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</si>
  <si>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</si>
  <si>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</si>
  <si>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</si>
  <si>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</si>
  <si>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</si>
  <si>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</si>
  <si>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</si>
  <si>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</si>
  <si>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</si>
  <si>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</si>
  <si>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</si>
  <si>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</si>
  <si>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</si>
  <si>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</si>
  <si>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</si>
  <si>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</si>
  <si>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</si>
  <si>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</si>
  <si>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</si>
  <si>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</si>
  <si>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</si>
  <si>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</si>
  <si>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</si>
  <si>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</si>
  <si>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</si>
  <si>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</si>
  <si>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</si>
  <si>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</si>
  <si>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</si>
  <si>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</si>
  <si>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</si>
  <si>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</si>
  <si>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</si>
  <si>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</si>
  <si>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</si>
  <si>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</si>
  <si>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</si>
  <si>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</si>
  <si>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</si>
  <si>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</si>
  <si>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</si>
  <si>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</si>
  <si>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</si>
  <si>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</si>
  <si>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</si>
  <si>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</si>
  <si>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</si>
  <si>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</si>
  <si>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</si>
  <si>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</si>
  <si>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</si>
  <si>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</si>
  <si>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</si>
  <si>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</si>
  <si>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</si>
  <si>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</si>
  <si>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</si>
  <si>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</si>
  <si>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</si>
  <si>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</si>
  <si>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</si>
  <si>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</si>
  <si>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</si>
  <si>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</si>
  <si>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</si>
  <si>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</si>
  <si>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</si>
  <si>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</si>
  <si>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</si>
  <si>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</si>
  <si>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</si>
  <si>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</si>
  <si>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</si>
  <si>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</si>
  <si>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</si>
  <si>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</si>
  <si>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</si>
  <si>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</si>
  <si>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</si>
  <si>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</si>
  <si>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</si>
  <si>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</si>
  <si>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</si>
  <si>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</si>
  <si>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</si>
  <si>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</si>
  <si>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</si>
  <si>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</si>
  <si>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</si>
  <si>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</si>
  <si>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</si>
  <si>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</si>
  <si>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</si>
  <si>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</si>
  <si>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</si>
  <si>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</si>
  <si>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</si>
  <si>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</si>
  <si>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</si>
  <si>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</si>
  <si>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</si>
  <si>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</si>
  <si>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</si>
  <si>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</si>
  <si>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</si>
  <si>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</si>
  <si>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</si>
  <si>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</si>
  <si>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</si>
  <si>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</si>
  <si>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</si>
  <si>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</si>
  <si>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</si>
  <si>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</si>
  <si>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</si>
  <si>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</si>
  <si>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</si>
  <si>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</si>
  <si>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</si>
  <si>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</si>
  <si>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</si>
  <si>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</si>
  <si>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</si>
  <si>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</si>
  <si>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</si>
  <si>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</si>
  <si>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</si>
  <si>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</si>
  <si>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</si>
  <si>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</si>
  <si>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</si>
  <si>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</si>
  <si>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</si>
  <si>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</si>
  <si>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</si>
  <si>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</si>
  <si>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</si>
  <si>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</si>
  <si>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</si>
  <si>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</si>
  <si>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</si>
  <si>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</si>
  <si>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</si>
  <si>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</si>
  <si>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</si>
  <si>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</si>
  <si>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</si>
  <si>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</si>
  <si>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</si>
  <si>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</si>
  <si>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</si>
  <si>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</si>
  <si>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</si>
  <si>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</si>
  <si>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</si>
  <si>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</si>
  <si>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</si>
  <si>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</si>
  <si>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</si>
  <si>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</si>
  <si>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</si>
  <si>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</si>
  <si>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</si>
  <si>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</si>
  <si>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</si>
  <si>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</si>
  <si>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</si>
  <si>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</si>
  <si>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</si>
  <si>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</si>
  <si>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</si>
  <si>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</si>
  <si>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</si>
  <si>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</si>
  <si>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</si>
  <si>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</si>
  <si>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</si>
  <si>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</si>
  <si>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</si>
  <si>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</si>
  <si>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</si>
  <si>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</si>
  <si>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</si>
  <si>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</si>
  <si>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</si>
  <si>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</si>
  <si>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</si>
  <si>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</si>
  <si>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</si>
  <si>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</si>
  <si>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</si>
  <si>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</si>
  <si>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</si>
  <si>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</si>
  <si>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</si>
  <si>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</si>
  <si>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</si>
  <si>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</si>
  <si>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</si>
  <si>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</si>
  <si>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</si>
  <si>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</si>
  <si>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</si>
  <si>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</si>
  <si>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</si>
  <si>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</si>
  <si>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</si>
  <si>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</si>
  <si>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</si>
  <si>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</si>
  <si>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</si>
  <si>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</si>
  <si>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</si>
  <si>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</si>
  <si>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</si>
  <si>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</si>
  <si>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</si>
  <si>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</si>
  <si>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</si>
  <si>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</si>
  <si>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</si>
  <si>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</si>
  <si>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</si>
  <si>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</si>
  <si>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</si>
  <si>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</si>
  <si>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</si>
  <si>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</si>
  <si>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</si>
  <si>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</si>
  <si>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</si>
  <si>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</si>
  <si>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</si>
  <si>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</si>
  <si>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</si>
  <si>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</si>
  <si>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</si>
  <si>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</si>
  <si>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</si>
  <si>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</si>
  <si>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</si>
  <si>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</si>
  <si>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</si>
  <si>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</si>
  <si>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</si>
  <si>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</si>
  <si>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</si>
  <si>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</si>
  <si>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</si>
  <si>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</si>
  <si>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</si>
  <si>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</si>
  <si>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</si>
  <si>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</si>
  <si>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</si>
  <si>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</si>
  <si>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</si>
  <si>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</si>
  <si>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</si>
  <si>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</si>
  <si>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</si>
  <si>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</si>
  <si>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</si>
  <si>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</si>
  <si>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</si>
  <si>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</si>
  <si>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</si>
  <si>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</si>
  <si>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</si>
  <si>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</si>
  <si>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</si>
  <si>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</si>
  <si>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</si>
  <si>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</si>
  <si>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</si>
  <si>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</si>
  <si>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</si>
  <si>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</si>
  <si>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</si>
  <si>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</si>
  <si>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</si>
  <si>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</si>
  <si>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</si>
  <si>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</si>
  <si>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</si>
  <si>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</si>
  <si>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</si>
  <si>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</si>
  <si>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</si>
  <si>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</si>
  <si>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</si>
  <si>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</si>
  <si>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</si>
  <si>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</si>
  <si>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</si>
  <si>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</si>
  <si>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</si>
  <si>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</si>
  <si>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</si>
  <si>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</si>
  <si>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</si>
  <si>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</si>
  <si>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</si>
  <si>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</si>
  <si>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</si>
  <si>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</si>
  <si>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</si>
  <si>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</si>
  <si>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</si>
  <si>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</si>
  <si>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</si>
  <si>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</si>
  <si>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</si>
  <si>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</si>
  <si>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</si>
  <si>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</si>
  <si>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</si>
  <si>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</si>
  <si>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</si>
  <si>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</si>
  <si>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</si>
  <si>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</si>
  <si>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</si>
  <si>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</si>
  <si>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</si>
  <si>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</si>
  <si>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</si>
  <si>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</si>
  <si>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</si>
  <si>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</si>
  <si>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</si>
  <si>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</si>
  <si>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</si>
  <si>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</si>
  <si>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</si>
  <si>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</si>
  <si>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</si>
  <si>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</si>
  <si>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</si>
  <si>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</si>
  <si>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</si>
  <si>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</si>
  <si>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</si>
  <si>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</si>
  <si>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</si>
  <si>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</si>
  <si>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</si>
  <si>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</si>
  <si>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</si>
  <si>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</si>
  <si>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</si>
  <si>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</si>
  <si>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</si>
  <si>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</si>
  <si>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</si>
  <si>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</si>
  <si>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</si>
  <si>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</si>
  <si>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</si>
  <si>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</si>
  <si>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</si>
  <si>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</si>
  <si>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</si>
  <si>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</si>
  <si>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</si>
  <si>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</si>
  <si>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</si>
  <si>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</si>
  <si>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</si>
  <si>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</si>
  <si>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</si>
  <si>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</si>
  <si>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</si>
  <si>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</si>
  <si>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</si>
  <si>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</si>
  <si>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</si>
  <si>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</si>
  <si>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</si>
  <si>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</si>
  <si>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</si>
  <si>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</si>
  <si>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</si>
  <si>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</si>
  <si>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</si>
  <si>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</si>
  <si>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</si>
  <si>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</si>
  <si>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</si>
  <si>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</si>
  <si>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</si>
  <si>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</si>
  <si>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</si>
  <si>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</si>
  <si>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</si>
  <si>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</si>
  <si>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</si>
  <si>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</si>
  <si>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</si>
  <si>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</si>
  <si>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</si>
  <si>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</si>
  <si>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</si>
  <si>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</si>
  <si>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</si>
  <si>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</si>
  <si>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</si>
  <si>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</si>
  <si>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</si>
  <si>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</si>
  <si>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</si>
  <si>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</si>
  <si>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</si>
  <si>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</si>
  <si>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</si>
  <si>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</si>
  <si>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</si>
  <si>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</si>
  <si>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</si>
  <si>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</si>
  <si>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</si>
  <si>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</si>
  <si>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</si>
  <si>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</si>
  <si>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</si>
  <si>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</si>
  <si>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</si>
  <si>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</si>
  <si>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</si>
  <si>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</si>
  <si>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</si>
  <si>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</si>
  <si>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</si>
  <si>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</si>
  <si>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</si>
  <si>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</si>
  <si>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</si>
  <si>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</si>
  <si>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</si>
  <si>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</si>
  <si>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</si>
  <si>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</si>
  <si>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</si>
  <si>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</si>
  <si>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</si>
  <si>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</si>
  <si>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</si>
  <si>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</si>
  <si>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</si>
  <si>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</si>
  <si>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</si>
  <si>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</si>
  <si>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</si>
  <si>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</si>
  <si>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</si>
  <si>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</si>
  <si>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</si>
  <si>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</si>
  <si>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</si>
  <si>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</si>
  <si>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</si>
  <si>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</si>
  <si>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</si>
  <si>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</si>
  <si>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</si>
  <si>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</si>
  <si>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</si>
  <si>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</si>
  <si>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</si>
  <si>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</si>
  <si>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</si>
  <si>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</si>
  <si>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</si>
  <si>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</si>
  <si>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</si>
  <si>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</si>
  <si>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</si>
  <si>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</si>
  <si>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</si>
  <si>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</si>
  <si>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</si>
  <si>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</si>
  <si>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</si>
  <si>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</si>
  <si>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</si>
  <si>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</si>
  <si>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</si>
  <si>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</si>
  <si>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</si>
  <si>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</si>
  <si>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</si>
  <si>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</si>
  <si>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</si>
  <si>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</si>
  <si>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</si>
  <si>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</si>
  <si>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</si>
  <si>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</si>
  <si>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</si>
  <si>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</si>
  <si>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</si>
  <si>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</si>
  <si>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</si>
  <si>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</si>
  <si>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</si>
  <si>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</si>
  <si>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</si>
  <si>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</si>
  <si>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</si>
  <si>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</si>
  <si>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</si>
  <si>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</si>
  <si>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</si>
  <si>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</si>
  <si>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</si>
  <si>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</si>
  <si>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</si>
  <si>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</si>
  <si>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</si>
  <si>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</si>
  <si>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</si>
  <si>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</si>
  <si>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</si>
  <si>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</si>
  <si>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</si>
  <si>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</si>
  <si>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</si>
  <si>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</si>
  <si>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</si>
  <si>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</si>
  <si>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</si>
  <si>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</si>
  <si>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</si>
  <si>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</si>
  <si>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</si>
  <si>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</si>
  <si>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</si>
  <si>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</si>
  <si>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</si>
  <si>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</si>
  <si>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</si>
  <si>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</si>
  <si>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</si>
  <si>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</si>
  <si>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</si>
  <si>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</si>
  <si>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</si>
  <si>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</si>
  <si>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</si>
  <si>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</si>
  <si>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</si>
  <si>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</si>
  <si>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</si>
  <si>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</si>
  <si>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</si>
  <si>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</si>
  <si>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</si>
  <si>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</si>
  <si>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</si>
  <si>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</si>
  <si>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</si>
  <si>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</si>
  <si>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</si>
  <si>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</si>
  <si>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</si>
  <si>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</si>
  <si>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</si>
  <si>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</si>
  <si>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</si>
  <si>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</si>
  <si>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</si>
  <si>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</si>
  <si>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</si>
  <si>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</si>
  <si>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</si>
  <si>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</si>
  <si>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</si>
  <si>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</si>
  <si>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</si>
  <si>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</si>
  <si>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</si>
  <si>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</si>
  <si>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</si>
  <si>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</si>
  <si>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</si>
  <si>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</si>
  <si>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</si>
  <si>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</si>
  <si>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</si>
  <si>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</si>
  <si>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</si>
  <si>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</si>
  <si>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</si>
  <si>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</si>
  <si>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</si>
  <si>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</si>
  <si>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</si>
  <si>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</si>
  <si>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</si>
  <si>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</si>
  <si>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</si>
  <si>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</si>
  <si>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</si>
  <si>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</si>
  <si>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</si>
  <si>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</si>
  <si>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</si>
  <si>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</si>
  <si>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</si>
  <si>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</si>
  <si>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</si>
  <si>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</si>
  <si>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</si>
  <si>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</si>
  <si>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</si>
  <si>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</si>
  <si>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</si>
  <si>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</si>
  <si>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</si>
  <si>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</si>
  <si>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</si>
  <si>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</si>
  <si>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</si>
  <si>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</si>
  <si>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</si>
  <si>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</si>
  <si>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</si>
  <si>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</si>
  <si>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</si>
  <si>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</si>
  <si>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</si>
  <si>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</si>
  <si>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</si>
  <si>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</si>
  <si>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</si>
  <si>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</si>
  <si>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</si>
  <si>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</si>
  <si>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</si>
  <si>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</si>
  <si>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</si>
  <si>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</si>
  <si>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</si>
  <si>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</si>
  <si>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</si>
  <si>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</si>
  <si>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</si>
  <si>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</si>
  <si>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</si>
  <si>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</si>
  <si>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</si>
  <si>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</si>
  <si>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</si>
  <si>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</si>
  <si>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</si>
  <si>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</si>
  <si>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</si>
  <si>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</si>
  <si>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</si>
  <si>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</si>
  <si>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</si>
  <si>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</si>
  <si>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</si>
  <si>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</si>
  <si>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</si>
  <si>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</si>
  <si>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</si>
  <si>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</si>
  <si>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</si>
  <si>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</si>
  <si>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</si>
  <si>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</si>
  <si>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</si>
  <si>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</si>
  <si>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</si>
  <si>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</si>
  <si>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</si>
  <si>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</si>
  <si>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</si>
  <si>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</si>
  <si>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</si>
  <si>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</si>
  <si>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</si>
  <si>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</si>
  <si>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</si>
  <si>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</si>
  <si>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</si>
  <si>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</si>
  <si>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</si>
  <si>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</si>
  <si>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</si>
  <si>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</si>
  <si>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</si>
  <si>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</si>
  <si>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</si>
  <si>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</si>
  <si>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</si>
  <si>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</si>
  <si>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</si>
  <si>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</si>
  <si>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</si>
  <si>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</si>
  <si>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</si>
  <si>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</si>
  <si>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</si>
  <si>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</si>
  <si>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</si>
  <si>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</si>
  <si>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</si>
  <si>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</si>
  <si>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</si>
  <si>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</si>
  <si>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</si>
  <si>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</si>
  <si>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</si>
  <si>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</si>
  <si>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</si>
  <si>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</si>
  <si>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</si>
  <si>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</si>
  <si>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</si>
  <si>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</si>
  <si>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</si>
  <si>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</si>
  <si>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</si>
  <si>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</si>
  <si>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</si>
  <si>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</si>
  <si>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</si>
  <si>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</si>
  <si>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</si>
  <si>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</si>
  <si>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</si>
  <si>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</si>
  <si>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</si>
  <si>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</si>
  <si>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</si>
  <si>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</si>
  <si>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</si>
  <si>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</si>
  <si>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</si>
  <si>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</si>
  <si>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</si>
  <si>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</si>
  <si>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</si>
  <si>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</si>
  <si>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</si>
  <si>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</si>
  <si>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</si>
  <si>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</si>
  <si>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</si>
  <si>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</si>
  <si>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</si>
  <si>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</si>
  <si>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</si>
  <si>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</si>
  <si>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</si>
  <si>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</si>
  <si>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</si>
  <si>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</si>
  <si>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</si>
  <si>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</si>
  <si>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</si>
  <si>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</si>
  <si>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</si>
  <si>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</si>
  <si>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</si>
  <si>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</si>
  <si>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</si>
  <si>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</si>
  <si>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</si>
  <si>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</si>
  <si>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</si>
  <si>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</si>
  <si>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</si>
  <si>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</si>
  <si>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</si>
  <si>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</si>
  <si>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</si>
  <si>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</si>
  <si>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</si>
  <si>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</si>
  <si>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</si>
  <si>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</si>
  <si>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</si>
  <si>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</si>
  <si>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</si>
  <si>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</si>
  <si>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</si>
  <si>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</si>
  <si>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</si>
  <si>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</si>
  <si>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</si>
  <si>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</si>
  <si>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</si>
  <si>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</si>
  <si>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</si>
  <si>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</si>
  <si>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</si>
  <si>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</si>
  <si>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</si>
  <si>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</si>
  <si>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</si>
  <si>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</si>
  <si>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</si>
  <si>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</si>
  <si>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</si>
  <si>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</si>
  <si>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</si>
  <si>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</si>
  <si>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</si>
  <si>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</si>
  <si>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</si>
  <si>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</si>
  <si>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</si>
  <si>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</si>
  <si>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</si>
  <si>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</si>
  <si>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</si>
  <si>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</si>
  <si>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</si>
  <si>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</si>
  <si>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</si>
  <si>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</si>
  <si>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</si>
  <si>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</si>
  <si>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</si>
  <si>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</si>
  <si>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</si>
  <si>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</si>
  <si>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</si>
  <si>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</si>
  <si>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</si>
  <si>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</si>
  <si>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</si>
  <si>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</si>
  <si>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</si>
  <si>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</si>
  <si>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</si>
  <si>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</si>
  <si>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</si>
  <si>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</si>
  <si>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</si>
  <si>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</si>
  <si>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</si>
  <si>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</si>
  <si>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</si>
  <si>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</si>
  <si>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</si>
  <si>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</si>
  <si>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</si>
  <si>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</si>
  <si>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</si>
  <si>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</si>
  <si>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</si>
  <si>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</si>
  <si>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</si>
  <si>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</si>
  <si>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</si>
  <si>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</si>
  <si>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</si>
  <si>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</si>
  <si>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</si>
  <si>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</si>
  <si>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</si>
  <si>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</si>
  <si>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</si>
  <si>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</si>
  <si>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</si>
  <si>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</si>
  <si>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</si>
  <si>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</si>
  <si>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</si>
  <si>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</si>
  <si>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</si>
  <si>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</si>
  <si>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</si>
  <si>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</si>
  <si>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</si>
  <si>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</si>
  <si>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</si>
  <si>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</si>
  <si>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</si>
  <si>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</si>
  <si>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</si>
  <si>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</si>
  <si>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</si>
  <si>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</si>
  <si>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</si>
  <si>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</si>
  <si>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</si>
  <si>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</si>
  <si>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</si>
  <si>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</si>
  <si>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</si>
  <si>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</si>
  <si>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</si>
  <si>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</si>
  <si>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</si>
  <si>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</si>
  <si>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</si>
  <si>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</si>
  <si>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</si>
  <si>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</si>
  <si>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</si>
  <si>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</si>
  <si>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</si>
  <si>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</si>
  <si>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</si>
  <si>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</si>
  <si>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</si>
  <si>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</si>
  <si>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</si>
  <si>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</si>
  <si>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</si>
  <si>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</si>
  <si>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</si>
  <si>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</si>
  <si>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</si>
  <si>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</si>
  <si>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</si>
  <si>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</si>
  <si>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</si>
  <si>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</si>
  <si>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</si>
  <si>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</si>
  <si>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</si>
  <si>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</si>
  <si>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</si>
  <si>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</si>
  <si>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</si>
  <si>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</si>
  <si>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</si>
  <si>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</si>
  <si>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</si>
  <si>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</si>
  <si>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</si>
  <si>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</si>
  <si>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</si>
  <si>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</si>
  <si>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</si>
  <si>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</si>
  <si>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</si>
  <si>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</si>
  <si>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</si>
  <si>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</si>
  <si>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</si>
  <si>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</si>
  <si>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</si>
  <si>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</si>
  <si>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</si>
  <si>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</si>
  <si>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</si>
  <si>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</si>
  <si>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</si>
  <si>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</si>
  <si>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</si>
  <si>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</si>
  <si>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</si>
  <si>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</si>
  <si>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</si>
  <si>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</si>
  <si>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</si>
  <si>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</si>
  <si>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</si>
  <si>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</si>
  <si>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</si>
  <si>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</si>
  <si>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</si>
  <si>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</si>
  <si>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</si>
  <si>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</si>
  <si>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</si>
  <si>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</si>
  <si>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</si>
  <si>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</si>
  <si>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</si>
  <si>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</si>
  <si>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</si>
  <si>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</si>
  <si>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</si>
  <si>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</si>
  <si>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</si>
  <si>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</si>
  <si>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</si>
  <si>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</si>
  <si>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</si>
  <si>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</si>
  <si>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</si>
  <si>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</si>
  <si>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</si>
  <si>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</si>
  <si>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</si>
  <si>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</si>
  <si>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</si>
  <si>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</si>
  <si>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</si>
  <si>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</si>
  <si>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</si>
  <si>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</si>
  <si>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</si>
  <si>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</si>
  <si>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</si>
  <si>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</si>
  <si>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</si>
  <si>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</si>
  <si>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</si>
  <si>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</si>
  <si>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</si>
  <si>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</si>
  <si>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</si>
  <si>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</si>
  <si>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</si>
  <si>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</si>
  <si>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</si>
  <si>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</si>
  <si>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</si>
  <si>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</si>
  <si>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</si>
  <si>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</si>
  <si>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</si>
  <si>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</si>
  <si>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</si>
  <si>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</si>
  <si>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</si>
  <si>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</si>
  <si>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</si>
  <si>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</si>
  <si>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</si>
  <si>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</si>
  <si>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</si>
  <si>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</si>
  <si>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</si>
  <si>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</si>
  <si>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</si>
  <si>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</si>
  <si>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</si>
  <si>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</si>
  <si>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</si>
  <si>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</si>
  <si>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</si>
  <si>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</si>
  <si>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</si>
  <si>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</si>
  <si>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</si>
  <si>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</si>
  <si>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</si>
  <si>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</si>
  <si>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</si>
  <si>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</si>
  <si>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</si>
  <si>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</si>
  <si>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</si>
  <si>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</si>
  <si>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</si>
  <si>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</si>
  <si>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</si>
  <si>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</si>
  <si>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</si>
  <si>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</si>
  <si>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</si>
  <si>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</si>
  <si>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</si>
  <si>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</si>
  <si>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</si>
  <si>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</si>
  <si>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</si>
  <si>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</si>
  <si>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</si>
  <si>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</si>
  <si>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</si>
  <si>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</si>
  <si>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</si>
  <si>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</si>
  <si>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</si>
  <si>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</si>
  <si>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</si>
  <si>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</si>
  <si>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</si>
  <si>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</si>
  <si>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</si>
  <si>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</si>
  <si>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</si>
  <si>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</si>
  <si>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</si>
  <si>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</si>
  <si>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</si>
  <si>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</si>
  <si>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</si>
  <si>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</si>
  <si>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</si>
  <si>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</si>
  <si>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</si>
  <si>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</si>
  <si>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</si>
  <si>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</si>
  <si>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</si>
  <si>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</si>
  <si>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</si>
  <si>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</si>
  <si>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</si>
  <si>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</si>
  <si>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</si>
  <si>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</si>
  <si>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</si>
  <si>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</si>
  <si>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</si>
  <si>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</si>
  <si>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</si>
  <si>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</si>
  <si>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</si>
  <si>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</si>
  <si>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</si>
  <si>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</si>
  <si>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</si>
  <si>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</si>
  <si>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</si>
  <si>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</si>
  <si>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</si>
  <si>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</si>
  <si>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</si>
  <si>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</si>
  <si>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</si>
  <si>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</si>
  <si>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</si>
  <si>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</si>
  <si>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</si>
  <si>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</si>
  <si>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</si>
  <si>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</si>
  <si>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</si>
  <si>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</si>
  <si>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</si>
  <si>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</si>
  <si>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</si>
  <si>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</si>
  <si>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</si>
  <si>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</si>
  <si>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</si>
  <si>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</si>
  <si>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</si>
  <si>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</si>
  <si>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</si>
  <si>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</si>
  <si>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</si>
  <si>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</si>
  <si>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</si>
  <si>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</si>
  <si>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</si>
  <si>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</si>
  <si>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</si>
  <si>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</si>
  <si>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</si>
  <si>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</si>
  <si>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</si>
  <si>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</si>
  <si>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</si>
  <si>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</si>
  <si>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</si>
  <si>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</si>
  <si>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</si>
  <si>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</si>
  <si>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</si>
  <si>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</si>
  <si>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</si>
  <si>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</si>
  <si>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</si>
  <si>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</si>
  <si>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</si>
  <si>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</si>
  <si>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</si>
  <si>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</si>
  <si>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</si>
  <si>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</si>
  <si>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</si>
  <si>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</si>
  <si>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</si>
  <si>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</si>
  <si>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</si>
  <si>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</si>
  <si>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</si>
  <si>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</si>
  <si>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</si>
  <si>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</si>
  <si>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</si>
  <si>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</si>
  <si>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</si>
  <si>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</si>
  <si>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</si>
  <si>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</si>
  <si>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</si>
  <si>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</si>
  <si>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</si>
  <si>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</si>
  <si>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</si>
  <si>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</si>
  <si>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</si>
  <si>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</si>
  <si>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</si>
  <si>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</si>
  <si>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</si>
  <si>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</si>
  <si>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</si>
  <si>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</si>
  <si>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</si>
  <si>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</si>
  <si>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</si>
  <si>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</si>
  <si>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</si>
  <si>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</si>
  <si>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</si>
  <si>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</si>
  <si>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</si>
  <si>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</si>
  <si>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</si>
  <si>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</si>
  <si>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</si>
  <si>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</si>
  <si>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</si>
  <si>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</si>
  <si>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</si>
  <si>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</si>
  <si>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</si>
  <si>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</si>
  <si>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</si>
  <si>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</si>
  <si>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</si>
  <si>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</si>
  <si>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</si>
  <si>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</si>
  <si>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</si>
  <si>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</si>
  <si>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</si>
  <si>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</si>
  <si>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</si>
  <si>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</si>
  <si>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</si>
  <si>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</si>
  <si>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</si>
  <si>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</si>
  <si>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</si>
  <si>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</si>
  <si>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</si>
  <si>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</si>
  <si>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</si>
  <si>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</si>
  <si>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</si>
  <si>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</si>
  <si>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</si>
  <si>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</si>
  <si>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</si>
  <si>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</si>
  <si>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</si>
  <si>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</si>
  <si>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</si>
  <si>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</si>
  <si>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</si>
  <si>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</si>
  <si>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</si>
  <si>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</si>
  <si>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</si>
  <si>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</si>
  <si>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</si>
  <si>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</si>
  <si>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</si>
  <si>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</si>
  <si>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</si>
  <si>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</si>
  <si>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</si>
  <si>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</si>
  <si>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</si>
  <si>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</si>
  <si>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</si>
  <si>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</si>
  <si>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</si>
  <si>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</si>
  <si>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</si>
  <si>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</si>
  <si>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</si>
  <si>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</si>
  <si>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</si>
  <si>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</si>
  <si>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</si>
  <si>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</si>
  <si>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</si>
  <si>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</si>
  <si>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</si>
  <si>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</si>
  <si>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</si>
  <si>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</si>
  <si>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</si>
  <si>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</si>
  <si>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</si>
  <si>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</si>
  <si>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</si>
  <si>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</si>
  <si>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</si>
  <si>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</si>
  <si>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</si>
  <si>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</si>
  <si>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</si>
  <si>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</si>
  <si>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</si>
  <si>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</si>
  <si>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</si>
  <si>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</si>
  <si>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</si>
  <si>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</si>
  <si>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</si>
  <si>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</si>
  <si>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</si>
  <si>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</si>
  <si>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</si>
  <si>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</si>
  <si>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</si>
  <si>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</si>
  <si>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</si>
  <si>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</si>
  <si>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</si>
  <si>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</si>
  <si>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</si>
  <si>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</si>
  <si>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</si>
  <si>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</si>
  <si>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</si>
  <si>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</si>
  <si>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</si>
  <si>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</si>
  <si>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</si>
  <si>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</si>
  <si>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</si>
  <si>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</si>
  <si>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</si>
  <si>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</si>
  <si>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</si>
  <si>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</si>
  <si>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</si>
  <si>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</si>
  <si>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</si>
  <si>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</si>
  <si>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</si>
  <si>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</si>
  <si>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</si>
  <si>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</si>
  <si>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</si>
  <si>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</si>
  <si>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</si>
  <si>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</si>
  <si>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</si>
  <si>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</si>
  <si>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</si>
  <si>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</si>
  <si>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</si>
  <si>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</si>
  <si>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</si>
  <si>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</si>
  <si>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</si>
  <si>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</si>
  <si>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</si>
  <si>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</si>
  <si>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</si>
  <si>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</si>
  <si>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</si>
  <si>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</si>
  <si>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</si>
  <si>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</si>
  <si>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</si>
  <si>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</si>
  <si>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</si>
  <si>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</si>
  <si>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</si>
  <si>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</si>
  <si>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</si>
  <si>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</si>
  <si>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</si>
  <si>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</si>
  <si>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</si>
  <si>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</si>
  <si>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</si>
  <si>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</si>
  <si>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</si>
  <si>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</si>
  <si>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</si>
  <si>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</si>
  <si>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</si>
  <si>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</si>
  <si>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</si>
  <si>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</si>
  <si>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</si>
  <si>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</si>
  <si>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</si>
  <si>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</si>
  <si>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</si>
  <si>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</si>
  <si>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</si>
  <si>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</si>
  <si>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</si>
  <si>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</si>
  <si>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</si>
  <si>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</si>
  <si>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</si>
  <si>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</si>
  <si>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</si>
  <si>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</si>
  <si>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</si>
  <si>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</si>
  <si>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</si>
  <si>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</si>
  <si>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</si>
  <si>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</si>
  <si>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</si>
  <si>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</si>
  <si>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</si>
  <si>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</si>
  <si>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</si>
  <si>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</si>
  <si>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</si>
  <si>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</si>
  <si>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</si>
  <si>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</si>
  <si>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</si>
  <si>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</si>
  <si>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</si>
  <si>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</si>
  <si>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</si>
  <si>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</si>
  <si>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</si>
  <si>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</si>
  <si>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</si>
  <si>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</si>
  <si>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</si>
  <si>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</si>
  <si>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</si>
  <si>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</si>
  <si>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</si>
  <si>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</si>
  <si>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</si>
  <si>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</si>
  <si>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</si>
  <si>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</si>
  <si>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</si>
  <si>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</si>
  <si>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</si>
  <si>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</si>
  <si>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</si>
  <si>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</si>
  <si>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</si>
  <si>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</si>
  <si>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</si>
  <si>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</si>
  <si>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</si>
  <si>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</si>
  <si>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</si>
  <si>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</si>
  <si>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</si>
  <si>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</si>
  <si>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</si>
  <si>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</si>
  <si>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</si>
  <si>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</si>
  <si>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</si>
  <si>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</si>
  <si>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</si>
  <si>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</si>
  <si>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</si>
  <si>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</si>
  <si>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</si>
  <si>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</si>
  <si>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</si>
  <si>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</si>
  <si>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</si>
  <si>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</si>
  <si>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</si>
  <si>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</si>
  <si>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</si>
  <si>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</si>
  <si>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</si>
  <si>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</si>
  <si>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</si>
  <si>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</si>
  <si>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</si>
  <si>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</si>
  <si>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</si>
  <si>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</si>
  <si>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</si>
  <si>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</si>
  <si>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</si>
  <si>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</si>
  <si>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</si>
  <si>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</si>
  <si>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</si>
  <si>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</si>
  <si>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</si>
  <si>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</si>
  <si>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</si>
  <si>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</si>
  <si>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</si>
  <si>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</si>
  <si>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</si>
  <si>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</si>
  <si>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</si>
  <si>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</si>
  <si>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</si>
  <si>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</si>
  <si>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</si>
  <si>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</si>
  <si>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</si>
  <si>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</si>
  <si>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</si>
  <si>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</si>
  <si>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</si>
  <si>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</si>
  <si>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</si>
  <si>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</si>
  <si>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</si>
  <si>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</si>
  <si>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</si>
  <si>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</si>
  <si>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</si>
  <si>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</si>
  <si>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</si>
  <si>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</si>
  <si>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</si>
  <si>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</si>
  <si>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</si>
  <si>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</si>
  <si>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</si>
  <si>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</si>
  <si>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</si>
  <si>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</si>
  <si>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</si>
  <si>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</si>
  <si>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</si>
  <si>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</si>
  <si>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</si>
  <si>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</si>
  <si>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</si>
  <si>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</si>
  <si>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</si>
  <si>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</si>
  <si>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</si>
  <si>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</si>
  <si>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</si>
  <si>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</si>
  <si>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</si>
  <si>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</si>
  <si>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</si>
  <si>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</si>
  <si>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</si>
  <si>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</si>
  <si>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</si>
  <si>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</si>
  <si>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</si>
  <si>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</si>
  <si>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</si>
  <si>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</si>
  <si>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</si>
  <si>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</si>
  <si>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</si>
  <si>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</si>
  <si>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</si>
  <si>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</si>
  <si>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</si>
  <si>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</si>
  <si>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</si>
  <si>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</si>
  <si>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</si>
  <si>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</si>
  <si>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</si>
  <si>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</si>
  <si>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</si>
  <si>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</si>
  <si>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</si>
  <si>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</si>
  <si>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</si>
  <si>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</si>
  <si>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</si>
  <si>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</si>
  <si>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</si>
  <si>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</si>
  <si>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</si>
  <si>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</si>
  <si>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</si>
  <si>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</si>
  <si>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</si>
  <si>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</si>
  <si>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</si>
  <si>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</si>
  <si>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</si>
  <si>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</si>
  <si>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</si>
  <si>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</si>
  <si>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</si>
  <si>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</si>
  <si>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</si>
  <si>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</si>
  <si>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</si>
  <si>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</si>
  <si>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</si>
  <si>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</si>
  <si>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</si>
  <si>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</si>
  <si>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</si>
  <si>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</si>
  <si>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</si>
  <si>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</si>
  <si>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</si>
  <si>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</si>
  <si>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</si>
  <si>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</si>
  <si>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</si>
  <si>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</si>
  <si>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</si>
  <si>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</si>
  <si>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</si>
  <si>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</si>
  <si>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</si>
  <si>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</si>
  <si>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</si>
  <si>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</si>
  <si>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</si>
  <si>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</si>
  <si>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</si>
  <si>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</si>
  <si>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</si>
  <si>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</si>
  <si>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</si>
  <si>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</si>
  <si>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</si>
  <si>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</si>
  <si>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</si>
  <si>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</si>
  <si>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</si>
  <si>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</si>
  <si>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</si>
  <si>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</si>
  <si>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</si>
  <si>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</si>
  <si>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</si>
  <si>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</si>
  <si>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</si>
  <si>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</si>
  <si>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</si>
  <si>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</si>
  <si>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</si>
  <si>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</si>
  <si>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</si>
  <si>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</si>
  <si>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</si>
  <si>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</si>
  <si>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</si>
  <si>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</si>
  <si>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</si>
  <si>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</si>
  <si>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</si>
  <si>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</si>
  <si>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</si>
  <si>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</si>
  <si>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</si>
  <si>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</si>
  <si>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</si>
  <si>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</si>
  <si>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</si>
  <si>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</si>
  <si>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</si>
  <si>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</si>
  <si>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</si>
  <si>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</si>
  <si>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</si>
  <si>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</si>
  <si>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</si>
  <si>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</si>
  <si>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</si>
  <si>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</si>
  <si>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</si>
  <si>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</si>
  <si>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</si>
  <si>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</si>
  <si>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</si>
  <si>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</si>
  <si>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</si>
  <si>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</si>
  <si>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</si>
  <si>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</si>
  <si>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</si>
  <si>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</si>
  <si>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</si>
  <si>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</si>
  <si>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</si>
  <si>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</si>
  <si>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</si>
  <si>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</si>
  <si>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</si>
  <si>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</si>
  <si>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</si>
  <si>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</si>
  <si>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</si>
  <si>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</si>
  <si>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</si>
  <si>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</si>
  <si>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</si>
  <si>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</si>
  <si>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</si>
  <si>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</si>
  <si>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</si>
  <si>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</si>
  <si>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</si>
  <si>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</si>
  <si>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</si>
  <si>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</si>
  <si>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</si>
  <si>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</si>
  <si>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</si>
  <si>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</si>
  <si>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</si>
  <si>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</si>
  <si>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</si>
  <si>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</si>
  <si>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</si>
  <si>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</si>
  <si>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</si>
  <si>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</si>
  <si>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</si>
  <si>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</si>
  <si>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</si>
  <si>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</si>
  <si>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</si>
  <si>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</si>
  <si>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</si>
  <si>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</si>
  <si>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</si>
  <si>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</si>
  <si>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</si>
  <si>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</si>
  <si>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</si>
  <si>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</si>
  <si>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</si>
  <si>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</si>
  <si>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</si>
  <si>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</si>
  <si>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</si>
  <si>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</si>
  <si>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</si>
  <si>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</si>
  <si>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</si>
  <si>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</si>
  <si>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</si>
  <si>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</si>
  <si>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</si>
  <si>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</si>
  <si>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</si>
  <si>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</si>
  <si>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</si>
  <si>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</si>
  <si>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</si>
  <si>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</si>
  <si>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</si>
  <si>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</si>
  <si>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</si>
  <si>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</si>
  <si>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</si>
  <si>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</si>
  <si>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</si>
  <si>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</si>
  <si>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</si>
  <si>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</si>
  <si>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</si>
  <si>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</si>
  <si>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</si>
  <si>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</si>
  <si>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</si>
  <si>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</si>
  <si>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</si>
  <si>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</si>
  <si>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</si>
  <si>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</si>
  <si>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</si>
  <si>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</si>
  <si>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</si>
  <si>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</si>
  <si>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</si>
  <si>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</si>
  <si>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</si>
  <si>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</si>
  <si>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</si>
  <si>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</si>
  <si>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</si>
  <si>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</si>
  <si>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</si>
  <si>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</si>
  <si>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</si>
  <si>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</si>
  <si>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</si>
  <si>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</si>
  <si>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</si>
  <si>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</si>
  <si>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</si>
  <si>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</si>
  <si>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</si>
  <si>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</si>
  <si>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</si>
  <si>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</si>
  <si>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</si>
  <si>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</si>
  <si>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</si>
  <si>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</si>
  <si>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</si>
  <si>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</si>
  <si>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</si>
  <si>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</si>
  <si>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</si>
  <si>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</si>
  <si>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</si>
  <si>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</si>
  <si>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</si>
  <si>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</si>
  <si>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</si>
  <si>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</si>
  <si>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</si>
  <si>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</si>
  <si>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</si>
  <si>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</si>
  <si>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</si>
  <si>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</si>
  <si>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</si>
  <si>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</si>
  <si>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</si>
  <si>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</si>
  <si>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</si>
  <si>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</si>
  <si>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</si>
  <si>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</si>
  <si>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</si>
  <si>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</si>
  <si>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</si>
  <si>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</si>
  <si>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</si>
  <si>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</si>
  <si>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</si>
  <si>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</si>
  <si>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</si>
  <si>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</si>
  <si>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</si>
  <si>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</si>
  <si>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</si>
  <si>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</si>
  <si>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</si>
  <si>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</si>
  <si>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</si>
  <si>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</si>
  <si>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</si>
  <si>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</si>
  <si>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</si>
  <si>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</si>
  <si>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</si>
  <si>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</si>
  <si>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</si>
  <si>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</si>
  <si>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</si>
  <si>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</si>
  <si>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</si>
  <si>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</si>
  <si>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</si>
  <si>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</si>
  <si>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</si>
  <si>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</si>
  <si>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</si>
  <si>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</si>
  <si>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</si>
  <si>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</si>
  <si>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</si>
  <si>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</si>
  <si>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</si>
  <si>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</si>
  <si>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</si>
  <si>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</si>
  <si>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</si>
  <si>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</si>
  <si>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</si>
  <si>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</si>
  <si>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</si>
  <si>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</si>
  <si>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</si>
  <si>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</si>
  <si>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</si>
  <si>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</si>
  <si>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</si>
  <si>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</si>
  <si>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</si>
  <si>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</si>
  <si>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</si>
  <si>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</si>
  <si>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</si>
  <si>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</si>
  <si>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</si>
  <si>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</si>
  <si>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</si>
  <si>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</si>
  <si>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</si>
  <si>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</si>
  <si>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</si>
  <si>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</si>
  <si>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</si>
  <si>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</si>
  <si>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</si>
  <si>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</si>
  <si>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</si>
  <si>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</si>
  <si>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</si>
  <si>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</si>
  <si>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</si>
  <si>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</si>
  <si>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</si>
  <si>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</si>
  <si>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</si>
  <si>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</si>
  <si>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</si>
  <si>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</si>
  <si>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</si>
  <si>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</si>
  <si>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</si>
  <si>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</si>
  <si>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</si>
  <si>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</si>
  <si>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</si>
  <si>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</si>
  <si>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</si>
  <si>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</si>
  <si>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</si>
  <si>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</si>
  <si>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</si>
  <si>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</si>
  <si>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</si>
  <si>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</si>
  <si>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</si>
  <si>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</si>
  <si>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</si>
  <si>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</si>
  <si>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</si>
  <si>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</si>
  <si>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</si>
  <si>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</si>
  <si>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</si>
  <si>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</si>
  <si>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</si>
  <si>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</si>
  <si>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</si>
  <si>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</si>
  <si>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</si>
  <si>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</si>
  <si>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</si>
  <si>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</si>
  <si>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</si>
  <si>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</si>
  <si>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</si>
  <si>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</si>
  <si>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</si>
  <si>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</si>
  <si>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</si>
  <si>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</si>
  <si>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</si>
  <si>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</si>
  <si>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</si>
  <si>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</si>
  <si>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</si>
  <si>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</si>
  <si>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</si>
  <si>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</si>
  <si>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</si>
  <si>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</si>
  <si>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</si>
  <si>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</si>
  <si>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</si>
  <si>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</si>
  <si>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</si>
  <si>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</si>
  <si>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</si>
  <si>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</si>
  <si>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</si>
  <si>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</si>
  <si>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</si>
  <si>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</si>
  <si>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</si>
  <si>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</si>
  <si>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</si>
  <si>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</si>
  <si>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</si>
  <si>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</si>
  <si>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</si>
  <si>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</si>
  <si>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</si>
  <si>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</si>
  <si>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</si>
  <si>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</si>
  <si>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</si>
  <si>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</si>
  <si>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</si>
  <si>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</si>
  <si>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</si>
  <si>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</si>
  <si>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</si>
  <si>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</si>
  <si>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</si>
  <si>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</si>
  <si>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</si>
  <si>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</si>
  <si>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</si>
  <si>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</si>
  <si>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</si>
  <si>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</si>
  <si>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</si>
  <si>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</si>
  <si>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</si>
  <si>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</si>
  <si>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</si>
  <si>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</si>
  <si>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</si>
  <si>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</si>
  <si>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</si>
  <si>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</si>
  <si>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</si>
  <si>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</si>
  <si>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</si>
  <si>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</si>
  <si>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</si>
  <si>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</si>
  <si>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</si>
  <si>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</si>
  <si>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</si>
  <si>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</si>
  <si>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</si>
  <si>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</si>
  <si>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</si>
  <si>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</si>
  <si>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</si>
  <si>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</si>
  <si>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</si>
  <si>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</si>
  <si>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</si>
  <si>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</si>
  <si>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</si>
  <si>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</si>
  <si>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</si>
  <si>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</si>
  <si>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</si>
  <si>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</si>
  <si>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</si>
  <si>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</si>
  <si>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</si>
  <si>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</si>
  <si>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</si>
  <si>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</si>
  <si>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</si>
  <si>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</si>
  <si>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</si>
  <si>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</si>
  <si>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</si>
  <si>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</si>
  <si>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</si>
  <si>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</si>
  <si>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</si>
  <si>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</si>
  <si>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</si>
  <si>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</si>
  <si>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</si>
  <si>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</si>
  <si>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</si>
  <si>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</si>
  <si>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</si>
  <si>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</si>
  <si>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</si>
  <si>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</si>
  <si>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</si>
  <si>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</si>
  <si>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</si>
  <si>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</si>
  <si>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</si>
  <si>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</si>
  <si>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</si>
  <si>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</si>
  <si>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</si>
  <si>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</si>
  <si>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</si>
  <si>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</si>
  <si>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</si>
  <si>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</si>
  <si>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</si>
  <si>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</si>
  <si>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</si>
  <si>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</si>
  <si>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</si>
  <si>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</si>
  <si>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</si>
  <si>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</si>
  <si>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</si>
  <si>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</si>
  <si>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</si>
  <si>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</si>
  <si>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</si>
  <si>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</si>
  <si>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</si>
  <si>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</si>
  <si>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</si>
  <si>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</si>
  <si>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</si>
  <si>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</si>
  <si>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</si>
  <si>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</si>
  <si>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</si>
  <si>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</si>
  <si>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</si>
  <si>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</si>
  <si>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</si>
  <si>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</si>
  <si>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</si>
  <si>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</si>
  <si>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</si>
  <si>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</si>
  <si>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</si>
  <si>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</si>
  <si>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</si>
  <si>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</si>
  <si>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</si>
  <si>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</si>
  <si>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</si>
  <si>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</si>
  <si>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</si>
  <si>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</si>
  <si>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</si>
  <si>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</si>
  <si>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</si>
  <si>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</si>
  <si>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</si>
  <si>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</si>
  <si>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</si>
  <si>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</si>
  <si>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</si>
  <si>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</si>
  <si>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</si>
  <si>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</si>
  <si>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</si>
  <si>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</si>
  <si>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</si>
  <si>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</si>
  <si>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</si>
  <si>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</si>
  <si>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</si>
  <si>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</si>
  <si>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</si>
  <si>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</si>
  <si>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</si>
  <si>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</si>
  <si>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</si>
  <si>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</si>
  <si>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</si>
  <si>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</si>
  <si>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</si>
  <si>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</si>
  <si>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</si>
  <si>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</si>
  <si>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</si>
  <si>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</si>
  <si>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</si>
  <si>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</si>
  <si>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</si>
  <si>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</si>
  <si>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</si>
  <si>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</si>
  <si>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</si>
  <si>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</si>
  <si>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</si>
  <si>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</si>
  <si>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</si>
  <si>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</si>
  <si>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</si>
  <si>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</si>
  <si>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</si>
  <si>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</si>
  <si>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</si>
  <si>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</si>
  <si>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</si>
  <si>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</si>
  <si>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</si>
  <si>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</si>
  <si>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</si>
  <si>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</si>
  <si>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</si>
  <si>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</si>
  <si>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</si>
  <si>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</si>
  <si>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</si>
  <si>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</si>
  <si>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</si>
  <si>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</si>
  <si>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</si>
  <si>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</si>
  <si>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</si>
  <si>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</si>
  <si>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</si>
  <si>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</si>
  <si>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</si>
  <si>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</si>
  <si>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</si>
  <si>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</si>
  <si>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</si>
  <si>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</si>
  <si>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</si>
  <si>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</si>
  <si>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</si>
  <si>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</si>
  <si>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</si>
  <si>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</si>
  <si>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</si>
  <si>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</si>
  <si>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</si>
  <si>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</si>
  <si>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</si>
  <si>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</si>
  <si>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</si>
  <si>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</si>
  <si>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</si>
  <si>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</si>
  <si>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</si>
  <si>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</si>
  <si>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</si>
  <si>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</si>
  <si>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</si>
  <si>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</si>
  <si>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</si>
  <si>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</si>
  <si>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</si>
  <si>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</si>
  <si>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</si>
  <si>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</si>
  <si>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</si>
  <si>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</si>
  <si>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</si>
  <si>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</si>
  <si>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</si>
  <si>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</si>
  <si>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</si>
  <si>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</si>
  <si>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</si>
  <si>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</si>
  <si>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</si>
  <si>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</si>
  <si>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</si>
  <si>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</si>
  <si>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</si>
  <si>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</si>
  <si>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</si>
  <si>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</si>
  <si>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</si>
  <si>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</si>
  <si>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</si>
  <si>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</si>
  <si>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</si>
  <si>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</si>
  <si>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</si>
  <si>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</si>
  <si>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</si>
  <si>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</si>
  <si>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</si>
  <si>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</si>
  <si>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</si>
  <si>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</si>
  <si>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</si>
  <si>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</si>
  <si>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</si>
  <si>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</si>
  <si>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</si>
  <si>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</si>
  <si>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</si>
  <si>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</si>
  <si>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</si>
  <si>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</si>
  <si>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</si>
  <si>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</si>
  <si>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</si>
  <si>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</si>
  <si>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</si>
  <si>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</si>
  <si>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</si>
  <si>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</si>
  <si>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</si>
  <si>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</si>
  <si>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</si>
  <si>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</si>
  <si>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</si>
  <si>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</si>
  <si>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</si>
  <si>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</si>
  <si>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</si>
  <si>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</si>
  <si>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</si>
  <si>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</si>
  <si>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</si>
  <si>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</si>
  <si>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</si>
  <si>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</si>
  <si>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</si>
  <si>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</si>
  <si>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</si>
  <si>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</si>
  <si>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</si>
  <si>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</si>
  <si>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</si>
  <si>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</si>
  <si>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</si>
  <si>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</si>
  <si>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</si>
  <si>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</si>
  <si>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</si>
  <si>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</si>
  <si>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</si>
  <si>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</si>
  <si>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</si>
  <si>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</si>
  <si>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</si>
  <si>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</si>
  <si>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</si>
  <si>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</si>
  <si>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</si>
  <si>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</si>
  <si>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</si>
  <si>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</si>
  <si>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</si>
  <si>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</si>
  <si>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</si>
  <si>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</si>
  <si>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</si>
  <si>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</si>
  <si>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</si>
  <si>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</si>
  <si>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</si>
  <si>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</si>
  <si>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</si>
  <si>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</si>
  <si>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</si>
  <si>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</si>
  <si>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</si>
  <si>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</si>
  <si>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</si>
  <si>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</si>
  <si>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</si>
  <si>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</si>
  <si>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</si>
  <si>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</si>
  <si>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</si>
  <si>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</si>
  <si>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</si>
  <si>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</si>
  <si>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</si>
  <si>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</si>
  <si>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</si>
  <si>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</si>
  <si>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</si>
  <si>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</si>
  <si>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</si>
  <si>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</si>
  <si>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</si>
  <si>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</si>
  <si>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</si>
  <si>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</si>
  <si>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</si>
  <si>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</si>
  <si>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</si>
  <si>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</si>
  <si>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</si>
  <si>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</si>
  <si>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</si>
  <si>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</si>
  <si>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</si>
  <si>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</si>
  <si>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</si>
  <si>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</si>
  <si>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</si>
  <si>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</si>
  <si>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</si>
  <si>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</si>
  <si>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</si>
  <si>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</si>
  <si>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</si>
  <si>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</si>
  <si>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</si>
  <si>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</si>
  <si>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</si>
  <si>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</si>
  <si>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</si>
  <si>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</si>
  <si>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</si>
  <si>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</si>
  <si>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</si>
  <si>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</si>
  <si>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</si>
  <si>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</si>
  <si>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</si>
  <si>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</si>
  <si>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</si>
  <si>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</si>
  <si>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</si>
  <si>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</si>
  <si>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</si>
  <si>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</si>
  <si>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</si>
  <si>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</si>
  <si>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</si>
  <si>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</si>
  <si>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</si>
  <si>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</si>
  <si>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</si>
  <si>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</si>
  <si>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</si>
  <si>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</si>
  <si>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</si>
  <si>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</si>
  <si>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</si>
  <si>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</si>
  <si>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</si>
  <si>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</si>
  <si>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</si>
  <si>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</si>
  <si>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</si>
  <si>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</si>
  <si>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</si>
  <si>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</si>
  <si>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</si>
  <si>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</si>
  <si>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</si>
  <si>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</si>
  <si>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</si>
  <si>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</si>
  <si>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</si>
  <si>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</si>
  <si>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</si>
  <si>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</si>
  <si>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</si>
  <si>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</si>
  <si>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</si>
  <si>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</si>
  <si>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</si>
  <si>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</si>
  <si>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</si>
  <si>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</si>
  <si>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</si>
  <si>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</si>
  <si>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</si>
  <si>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</si>
  <si>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</si>
  <si>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</si>
  <si>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</si>
  <si>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</si>
  <si>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</si>
  <si>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</si>
  <si>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</si>
  <si>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</si>
  <si>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</si>
  <si>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</si>
  <si>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</si>
  <si>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</si>
  <si>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</si>
  <si>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</si>
  <si>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</si>
  <si>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</si>
  <si>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</si>
  <si>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</si>
  <si>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</si>
  <si>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</si>
  <si>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</si>
  <si>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</si>
  <si>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</si>
  <si>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</si>
  <si>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</si>
  <si>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</si>
  <si>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</si>
  <si>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</si>
  <si>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</si>
  <si>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</si>
  <si>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</si>
  <si>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</si>
  <si>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</si>
  <si>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</si>
  <si>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</si>
  <si>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</si>
  <si>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</si>
  <si>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</si>
  <si>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</si>
  <si>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</si>
  <si>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</si>
  <si>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</si>
  <si>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</si>
  <si>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</si>
  <si>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</si>
  <si>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</si>
  <si>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</si>
  <si>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</si>
  <si>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</si>
  <si>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</si>
  <si>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</si>
  <si>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</si>
  <si>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</si>
  <si>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</si>
  <si>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</si>
  <si>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</si>
  <si>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</si>
  <si>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</si>
  <si>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</si>
  <si>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</si>
  <si>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</si>
  <si>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</si>
  <si>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</si>
  <si>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</si>
  <si>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</si>
  <si>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</si>
  <si>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</si>
  <si>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</si>
  <si>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</si>
  <si>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</si>
  <si>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</si>
  <si>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</si>
  <si>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</si>
  <si>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</si>
  <si>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</si>
  <si>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</si>
  <si>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</si>
  <si>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</si>
  <si>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</si>
  <si>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</si>
  <si>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</si>
  <si>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</si>
  <si>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</si>
  <si>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</si>
  <si>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</si>
  <si>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</si>
  <si>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</si>
  <si>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</si>
  <si>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</si>
  <si>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</si>
  <si>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</si>
  <si>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</si>
  <si>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</si>
  <si>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</si>
  <si>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</si>
  <si>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</si>
  <si>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</si>
  <si>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</si>
  <si>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</si>
  <si>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</si>
  <si>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</si>
  <si>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</si>
  <si>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</si>
  <si>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</si>
  <si>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</si>
  <si>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</si>
  <si>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</si>
  <si>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</si>
  <si>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</si>
  <si>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</si>
  <si>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</si>
  <si>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</si>
  <si>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</si>
  <si>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</si>
  <si>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</si>
  <si>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</si>
  <si>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</si>
  <si>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</si>
  <si>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</si>
  <si>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</si>
  <si>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</si>
  <si>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</si>
  <si>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</si>
  <si>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</si>
  <si>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</si>
  <si>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</si>
  <si>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</si>
  <si>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</si>
  <si>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</si>
  <si>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</si>
  <si>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</si>
  <si>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</si>
  <si>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</si>
  <si>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</si>
  <si>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</si>
  <si>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</si>
  <si>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</si>
  <si>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</si>
  <si>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</si>
  <si>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</si>
  <si>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</si>
  <si>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</si>
  <si>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</si>
  <si>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</si>
  <si>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</si>
  <si>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</si>
  <si>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</si>
  <si>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</si>
  <si>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</si>
  <si>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</si>
  <si>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</si>
  <si>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</si>
  <si>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</si>
  <si>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</si>
  <si>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</si>
  <si>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</si>
  <si>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</si>
  <si>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</si>
  <si>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</si>
  <si>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</si>
  <si>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</si>
  <si>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</si>
  <si>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</si>
  <si>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</si>
  <si>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</si>
  <si>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</si>
  <si>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</si>
  <si>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</si>
  <si>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</si>
  <si>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</si>
  <si>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</si>
  <si>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</si>
  <si>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</si>
  <si>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</si>
  <si>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</si>
  <si>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</si>
  <si>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</si>
  <si>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</si>
  <si>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</si>
  <si>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</si>
  <si>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</si>
  <si>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</si>
  <si>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</si>
  <si>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</si>
  <si>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</si>
  <si>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</si>
  <si>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</si>
  <si>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</si>
  <si>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</si>
  <si>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</si>
  <si>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</si>
  <si>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</si>
  <si>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</si>
  <si>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</si>
  <si>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</si>
  <si>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</si>
  <si>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</si>
  <si>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</si>
  <si>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</si>
  <si>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</si>
  <si>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</si>
  <si>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</si>
  <si>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</si>
  <si>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</si>
  <si>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</si>
  <si>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</si>
  <si>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</si>
  <si>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</si>
  <si>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</si>
  <si>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</si>
  <si>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</si>
  <si>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</si>
  <si>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</si>
  <si>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</si>
  <si>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</si>
  <si>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</si>
  <si>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</si>
  <si>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</si>
  <si>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</si>
  <si>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</si>
  <si>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</si>
  <si>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</si>
  <si>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</si>
  <si>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</si>
  <si>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</si>
  <si>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</si>
  <si>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</si>
  <si>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</si>
  <si>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</si>
  <si>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</si>
  <si>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</si>
  <si>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</si>
  <si>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</si>
  <si>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</si>
  <si>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</si>
  <si>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</si>
  <si>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</si>
  <si>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</si>
  <si>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</si>
  <si>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</si>
  <si>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</si>
  <si>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</si>
  <si>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</si>
  <si>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</si>
  <si>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</si>
  <si>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</si>
  <si>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</si>
  <si>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</si>
  <si>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</si>
  <si>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</si>
  <si>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</si>
  <si>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</si>
  <si>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</si>
  <si>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</si>
  <si>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</si>
  <si>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</si>
  <si>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</si>
  <si>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</si>
  <si>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</si>
  <si>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</si>
  <si>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</si>
  <si>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</si>
  <si>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</si>
  <si>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</si>
  <si>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</si>
  <si>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</si>
  <si>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</si>
  <si>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</si>
  <si>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</si>
  <si>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</si>
  <si>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</si>
  <si>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</si>
  <si>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</si>
  <si>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</si>
  <si>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</si>
  <si>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</si>
  <si>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</si>
  <si>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</si>
  <si>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</si>
  <si>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</si>
  <si>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</si>
  <si>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</si>
  <si>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</si>
  <si>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</si>
  <si>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</si>
  <si>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</si>
  <si>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</si>
  <si>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</si>
  <si>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</si>
  <si>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</si>
  <si>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</si>
  <si>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</si>
  <si>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</si>
  <si>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</si>
  <si>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</si>
  <si>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</si>
  <si>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</si>
  <si>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</si>
  <si>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</si>
  <si>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</si>
  <si>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</si>
  <si>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</si>
  <si>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</si>
  <si>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</si>
  <si>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</si>
  <si>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</si>
  <si>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</si>
  <si>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</si>
  <si>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</si>
  <si>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</si>
  <si>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</si>
  <si>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</si>
  <si>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</si>
  <si>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</si>
  <si>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</si>
  <si>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</si>
  <si>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</si>
  <si>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</si>
  <si>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</si>
  <si>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</si>
  <si>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</si>
  <si>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</si>
  <si>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</si>
  <si>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</si>
  <si>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</si>
  <si>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</si>
  <si>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</si>
  <si>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</si>
  <si>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</si>
  <si>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</si>
  <si>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</si>
  <si>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</si>
  <si>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</si>
  <si>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</si>
  <si>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</si>
  <si>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</si>
  <si>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</si>
  <si>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</si>
  <si>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</si>
  <si>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</si>
  <si>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</si>
  <si>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</si>
  <si>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</si>
  <si>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</si>
  <si>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</si>
  <si>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</si>
  <si>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</si>
  <si>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</si>
  <si>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</si>
  <si>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</si>
  <si>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</si>
  <si>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</si>
  <si>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</si>
  <si>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</si>
  <si>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</si>
  <si>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</si>
  <si>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</si>
  <si>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</si>
  <si>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</si>
  <si>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</si>
  <si>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</si>
  <si>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</si>
  <si>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</si>
  <si>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</si>
  <si>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</si>
  <si>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</si>
  <si>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</si>
  <si>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</si>
  <si>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</si>
  <si>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</si>
  <si>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</si>
  <si>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</si>
  <si>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</si>
  <si>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</si>
  <si>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</si>
  <si>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</si>
  <si>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</si>
  <si>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</si>
  <si>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</si>
  <si>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</si>
  <si>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</si>
  <si>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</si>
  <si>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</si>
  <si>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</si>
  <si>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</si>
  <si>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</si>
  <si>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</si>
  <si>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</si>
  <si>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</si>
  <si>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</si>
  <si>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</si>
  <si>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</si>
  <si>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</si>
  <si>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</si>
  <si>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</si>
  <si>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</si>
  <si>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</si>
  <si>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</si>
  <si>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</si>
  <si>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</si>
  <si>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</si>
  <si>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</si>
  <si>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</si>
  <si>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</si>
  <si>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</si>
  <si>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</si>
  <si>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</si>
  <si>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</si>
  <si>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</si>
  <si>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</si>
  <si>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</si>
  <si>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</si>
  <si>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</si>
  <si>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</si>
  <si>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</si>
  <si>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</si>
  <si>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</si>
  <si>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</si>
  <si>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</si>
  <si>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</si>
  <si>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</si>
  <si>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</si>
  <si>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</si>
  <si>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</si>
  <si>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</si>
  <si>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</si>
  <si>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</si>
  <si>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</si>
  <si>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</si>
  <si>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</si>
  <si>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</si>
  <si>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</si>
  <si>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</si>
  <si>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</si>
  <si>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</si>
  <si>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</si>
  <si>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</si>
  <si>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</si>
  <si>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</si>
  <si>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</si>
  <si>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</si>
  <si>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</si>
  <si>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</si>
  <si>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</si>
  <si>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</si>
  <si>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</si>
  <si>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</si>
  <si>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</si>
  <si>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</si>
  <si>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</si>
  <si>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</si>
  <si>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</si>
  <si>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</si>
  <si>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</si>
  <si>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</si>
  <si>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</si>
  <si>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</si>
  <si>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</si>
  <si>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</si>
  <si>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</si>
  <si>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</si>
  <si>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</si>
  <si>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</si>
  <si>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</si>
  <si>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</si>
  <si>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</si>
  <si>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</si>
  <si>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</si>
  <si>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</si>
  <si>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</si>
  <si>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</si>
  <si>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</si>
  <si>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</si>
  <si>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</si>
  <si>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</si>
  <si>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</si>
  <si>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</si>
  <si>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</si>
  <si>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</si>
  <si>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</si>
  <si>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</si>
  <si>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</si>
  <si>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</si>
  <si>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</si>
  <si>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</si>
  <si>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</si>
  <si>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</si>
  <si>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</si>
  <si>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</si>
  <si>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</si>
  <si>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</si>
  <si>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</si>
  <si>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</si>
  <si>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</si>
  <si>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</si>
  <si>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</si>
  <si>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</si>
  <si>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</si>
  <si>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</si>
  <si>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</si>
  <si>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</si>
  <si>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</si>
  <si>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</si>
  <si>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</si>
  <si>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</si>
  <si>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</si>
  <si>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</si>
  <si>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</si>
  <si>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</si>
  <si>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</si>
  <si>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</si>
  <si>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</si>
  <si>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</si>
  <si>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</si>
  <si>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</si>
  <si>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</si>
  <si>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</si>
  <si>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</si>
  <si>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</si>
  <si>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</si>
  <si>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</si>
  <si>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</si>
  <si>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</si>
  <si>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</si>
  <si>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</si>
  <si>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</si>
  <si>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</si>
  <si>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</si>
  <si>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</si>
  <si>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</si>
  <si>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</si>
  <si>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</si>
  <si>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</si>
  <si>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</si>
  <si>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</si>
  <si>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</si>
  <si>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</si>
  <si>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</si>
  <si>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</si>
  <si>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</si>
  <si>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</si>
  <si>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</si>
  <si>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</si>
  <si>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</si>
  <si>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</si>
  <si>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</si>
  <si>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</si>
  <si>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</si>
  <si>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</si>
  <si>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</si>
  <si>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</si>
  <si>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</si>
  <si>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</si>
  <si>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</si>
  <si>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</si>
  <si>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</si>
  <si>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</si>
  <si>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</si>
  <si>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</si>
  <si>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</si>
  <si>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</si>
  <si>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</si>
  <si>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</si>
  <si>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</si>
  <si>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</si>
  <si>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</si>
  <si>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</si>
  <si>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</si>
  <si>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</si>
  <si>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</si>
  <si>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</si>
  <si>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</si>
  <si>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</si>
  <si>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</si>
  <si>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</si>
  <si>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</si>
  <si>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</si>
  <si>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</si>
  <si>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</si>
  <si>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</si>
  <si>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</si>
  <si>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</si>
  <si>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</si>
  <si>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</si>
  <si>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</si>
  <si>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</si>
  <si>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</si>
  <si>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</si>
  <si>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</si>
  <si>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</si>
  <si>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</si>
  <si>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</si>
  <si>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</si>
  <si>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</si>
  <si>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</si>
  <si>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</si>
  <si>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</si>
  <si>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</si>
  <si>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</si>
  <si>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</si>
  <si>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</si>
  <si>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</si>
  <si>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</si>
  <si>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</si>
  <si>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</si>
  <si>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</si>
  <si>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</si>
  <si>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</si>
  <si>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</si>
  <si>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</si>
  <si>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</si>
  <si>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</si>
  <si>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</si>
  <si>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</si>
  <si>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</si>
  <si>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</si>
  <si>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</si>
  <si>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</si>
  <si>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</si>
  <si>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</si>
  <si>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</si>
  <si>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</si>
  <si>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</si>
  <si>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</si>
  <si>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</si>
  <si>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</si>
  <si>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</si>
  <si>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</si>
  <si>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</si>
  <si>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</si>
  <si>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</si>
  <si>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</si>
  <si>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</si>
  <si>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</si>
  <si>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</si>
  <si>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</si>
  <si>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</si>
  <si>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</si>
  <si>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</si>
  <si>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</si>
  <si>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</si>
  <si>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</si>
  <si>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</si>
  <si>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</si>
  <si>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</si>
  <si>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</si>
  <si>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</si>
  <si>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</si>
  <si>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</si>
  <si>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</si>
  <si>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</si>
  <si>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</si>
  <si>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</si>
  <si>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</si>
  <si>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</si>
  <si>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</si>
  <si>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</si>
  <si>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</si>
  <si>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</si>
  <si>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</si>
  <si>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</si>
  <si>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</si>
  <si>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</si>
  <si>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</si>
  <si>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</si>
  <si>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</si>
  <si>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</si>
  <si>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</si>
  <si>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</si>
  <si>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</si>
  <si>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</si>
  <si>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</si>
  <si>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</si>
  <si>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</si>
  <si>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</si>
  <si>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</si>
  <si>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</si>
  <si>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</si>
  <si>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</si>
  <si>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</si>
  <si>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</si>
  <si>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</si>
  <si>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</si>
  <si>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</si>
  <si>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</si>
  <si>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</si>
  <si>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</si>
  <si>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</si>
  <si>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</si>
  <si>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</si>
  <si>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</si>
  <si>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</si>
  <si>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</si>
  <si>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</si>
  <si>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</si>
  <si>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</si>
  <si>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</si>
  <si>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</si>
  <si>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</si>
  <si>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</si>
  <si>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</si>
  <si>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</si>
  <si>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</si>
  <si>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</si>
  <si>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</si>
  <si>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</si>
  <si>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</si>
  <si>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</si>
  <si>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</si>
  <si>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</si>
  <si>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</si>
  <si>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</si>
  <si>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</si>
  <si>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</si>
  <si>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</si>
  <si>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</si>
  <si>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</si>
  <si>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</si>
  <si>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</si>
  <si>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</si>
  <si>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</si>
  <si>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</si>
  <si>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</si>
  <si>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</si>
  <si>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</si>
  <si>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</si>
  <si>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</si>
  <si>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</si>
  <si>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</si>
  <si>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</si>
  <si>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</si>
  <si>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</si>
  <si>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</si>
  <si>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</si>
  <si>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</si>
  <si>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</si>
  <si>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</si>
  <si>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</si>
  <si>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</si>
  <si>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</si>
  <si>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</si>
  <si>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</si>
  <si>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</si>
  <si>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</si>
  <si>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</si>
  <si>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</si>
  <si>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</si>
  <si>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</si>
  <si>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</si>
  <si>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</si>
  <si>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</si>
  <si>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</si>
  <si>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</si>
  <si>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</si>
  <si>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</si>
  <si>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</si>
  <si>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</si>
  <si>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</si>
  <si>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</si>
  <si>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</si>
  <si>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</si>
  <si>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</si>
  <si>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</si>
  <si>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</si>
  <si>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</si>
  <si>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</si>
  <si>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</si>
  <si>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</si>
  <si>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</si>
  <si>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</si>
  <si>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</si>
  <si>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</si>
  <si>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</si>
  <si>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</si>
  <si>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</si>
  <si>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</si>
  <si>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</si>
  <si>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</si>
  <si>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</si>
  <si>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</si>
  <si>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</si>
  <si>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</si>
  <si>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</si>
  <si>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</si>
  <si>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</si>
  <si>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</si>
  <si>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</si>
  <si>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</si>
  <si>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</si>
  <si>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</si>
  <si>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</si>
  <si>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</si>
  <si>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</si>
  <si>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</si>
  <si>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</si>
  <si>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</si>
  <si>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</si>
  <si>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</si>
  <si>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</si>
  <si>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</si>
  <si>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</si>
  <si>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</si>
  <si>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</si>
  <si>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</si>
  <si>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</si>
  <si>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</si>
  <si>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</si>
  <si>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</si>
  <si>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</si>
  <si>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</si>
  <si>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</si>
  <si>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</si>
  <si>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</si>
  <si>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</si>
  <si>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</si>
  <si>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</si>
  <si>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</si>
  <si>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</si>
  <si>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</si>
  <si>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</si>
  <si>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</si>
  <si>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</si>
  <si>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</si>
  <si>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</si>
  <si>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</si>
  <si>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</si>
  <si>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</si>
  <si>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</si>
  <si>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</si>
  <si>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</si>
  <si>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</si>
  <si>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</si>
  <si>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</si>
  <si>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</si>
  <si>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</si>
  <si>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</si>
  <si>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</si>
  <si>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</si>
  <si>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</si>
  <si>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</si>
  <si>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</si>
  <si>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</si>
  <si>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</si>
  <si>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</si>
  <si>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</si>
  <si>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</si>
  <si>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</si>
  <si>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</si>
  <si>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</si>
  <si>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</si>
  <si>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</si>
  <si>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</si>
  <si>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</si>
  <si>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</si>
  <si>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</si>
  <si>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</si>
  <si>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</si>
  <si>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</si>
  <si>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</si>
  <si>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</si>
  <si>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</si>
  <si>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</si>
  <si>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</si>
  <si>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</si>
  <si>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</si>
  <si>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</si>
  <si>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</si>
  <si>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</si>
  <si>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</si>
  <si>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</si>
  <si>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</si>
  <si>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</si>
  <si>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</si>
  <si>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</si>
  <si>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</si>
  <si>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</si>
  <si>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</si>
  <si>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</si>
  <si>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</si>
  <si>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</si>
  <si>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</si>
  <si>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</si>
  <si>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</si>
  <si>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</si>
  <si>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</si>
  <si>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</si>
  <si>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</si>
  <si>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</si>
  <si>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</si>
  <si>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</si>
  <si>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</si>
  <si>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</si>
  <si>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</si>
  <si>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</si>
  <si>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</si>
  <si>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</si>
  <si>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</si>
  <si>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</si>
  <si>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</si>
  <si>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</si>
  <si>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</si>
  <si>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</si>
  <si>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</si>
  <si>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</si>
  <si>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</si>
  <si>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</si>
  <si>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</si>
  <si>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</si>
  <si>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</si>
  <si>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</si>
  <si>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</si>
  <si>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</si>
  <si>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</si>
  <si>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</si>
  <si>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</si>
  <si>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</si>
  <si>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</si>
  <si>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</si>
  <si>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</si>
  <si>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</si>
  <si>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</si>
  <si>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</si>
  <si>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</si>
  <si>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</si>
  <si>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</si>
  <si>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</si>
  <si>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</si>
  <si>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</si>
  <si>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</si>
  <si>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</si>
  <si>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</si>
  <si>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</si>
  <si>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</si>
  <si>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</si>
  <si>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</si>
  <si>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</si>
  <si>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</si>
  <si>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</si>
  <si>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</si>
  <si>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</si>
  <si>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</si>
  <si>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</si>
  <si>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</si>
  <si>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</si>
  <si>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</si>
  <si>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</si>
  <si>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</si>
  <si>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</si>
  <si>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</si>
  <si>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</si>
  <si>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</si>
  <si>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</si>
  <si>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</si>
  <si>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</si>
  <si>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</si>
  <si>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</si>
  <si>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</si>
  <si>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</si>
  <si>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</si>
  <si>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</si>
  <si>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</si>
  <si>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</si>
  <si>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</si>
  <si>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</si>
  <si>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</si>
  <si>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</si>
  <si>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</si>
  <si>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</si>
  <si>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</si>
  <si>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</si>
  <si>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</si>
  <si>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</si>
  <si>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</si>
  <si>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</si>
  <si>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</si>
  <si>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</si>
  <si>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</si>
  <si>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</si>
  <si>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</si>
  <si>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</si>
  <si>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</si>
  <si>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</si>
  <si>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</si>
  <si>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</si>
  <si>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</si>
  <si>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</si>
  <si>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</si>
  <si>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</si>
  <si>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</si>
  <si>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</si>
  <si>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</si>
  <si>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</si>
  <si>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</si>
  <si>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</si>
  <si>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</si>
  <si>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</si>
  <si>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</si>
  <si>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</si>
  <si>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</si>
  <si>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</si>
  <si>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</si>
  <si>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</si>
  <si>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</si>
  <si>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</si>
  <si>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</si>
  <si>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</si>
  <si>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</si>
  <si>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</si>
  <si>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</si>
  <si>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</si>
  <si>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</si>
  <si>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</si>
  <si>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</si>
  <si>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</si>
  <si>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</si>
  <si>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</si>
  <si>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</si>
  <si>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</si>
  <si>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</si>
  <si>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</si>
  <si>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</si>
  <si>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</si>
  <si>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</si>
  <si>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</si>
  <si>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</si>
  <si>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</si>
  <si>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</si>
  <si>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</si>
  <si>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</si>
  <si>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</si>
  <si>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</si>
  <si>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</si>
  <si>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</si>
  <si>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</si>
  <si>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</si>
  <si>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</si>
  <si>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</si>
  <si>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</si>
  <si>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</si>
  <si>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</si>
  <si>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</si>
  <si>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</si>
  <si>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</si>
  <si>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</si>
  <si>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</si>
  <si>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</si>
  <si>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</si>
  <si>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</si>
  <si>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</si>
  <si>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</si>
  <si>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</si>
  <si>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</si>
  <si>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</si>
  <si>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</si>
  <si>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</si>
  <si>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</si>
  <si>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</si>
  <si>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</si>
  <si>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</si>
  <si>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</si>
  <si>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</si>
  <si>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</si>
  <si>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</si>
  <si>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</si>
  <si>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</si>
  <si>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</si>
  <si>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</si>
  <si>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</si>
  <si>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</si>
  <si>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</si>
  <si>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</si>
  <si>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</si>
  <si>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</si>
  <si>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</si>
  <si>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</si>
  <si>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</si>
  <si>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</si>
  <si>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</si>
  <si>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</si>
  <si>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</si>
  <si>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</si>
  <si>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</si>
  <si>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</si>
  <si>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</si>
  <si>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</si>
  <si>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</si>
  <si>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</si>
  <si>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</si>
  <si>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</si>
  <si>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</si>
  <si>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</si>
  <si>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</si>
  <si>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</si>
  <si>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</si>
  <si>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</si>
  <si>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</si>
  <si>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</si>
  <si>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</si>
  <si>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</si>
  <si>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</si>
  <si>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</si>
  <si>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</si>
  <si>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</si>
  <si>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</si>
  <si>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</si>
  <si>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</si>
  <si>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</si>
  <si>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</si>
  <si>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</si>
  <si>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</si>
  <si>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</si>
  <si>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</si>
  <si>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</si>
  <si>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</si>
  <si>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</si>
  <si>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</si>
  <si>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</si>
  <si>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</si>
  <si>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</si>
  <si>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</si>
  <si>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</si>
  <si>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</si>
  <si>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</si>
  <si>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</si>
  <si>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</si>
  <si>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</si>
  <si>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</si>
  <si>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</si>
  <si>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</si>
  <si>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</si>
  <si>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</si>
  <si>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</si>
  <si>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</si>
  <si>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</si>
  <si>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</si>
  <si>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</si>
  <si>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</si>
  <si>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</si>
  <si>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</si>
  <si>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</si>
  <si>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</si>
  <si>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</si>
  <si>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</si>
  <si>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</si>
  <si>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</si>
  <si>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</si>
  <si>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</si>
  <si>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</si>
  <si>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</si>
  <si>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</si>
  <si>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</si>
  <si>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</si>
  <si>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</si>
  <si>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</si>
  <si>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</si>
  <si>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</si>
  <si>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</si>
  <si>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</si>
  <si>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</si>
  <si>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</si>
  <si>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</si>
  <si>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</si>
  <si>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</si>
  <si>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</si>
  <si>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</si>
  <si>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</si>
  <si>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</si>
  <si>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</si>
  <si>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</si>
  <si>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</si>
  <si>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</si>
  <si>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</si>
  <si>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</si>
  <si>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</si>
  <si>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</si>
  <si>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</si>
  <si>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</si>
  <si>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</si>
  <si>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</si>
  <si>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</si>
  <si>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</si>
  <si>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</si>
  <si>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</si>
  <si>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</si>
  <si>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</si>
  <si>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</si>
  <si>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</si>
  <si>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</si>
  <si>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</si>
  <si>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</si>
  <si>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</si>
  <si>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</si>
  <si>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</si>
  <si>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</si>
  <si>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</si>
  <si>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</si>
  <si>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</si>
  <si>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</si>
  <si>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</si>
  <si>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</si>
  <si>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</si>
  <si>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</si>
  <si>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</si>
  <si>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</si>
  <si>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</si>
  <si>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</si>
  <si>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</si>
  <si>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</si>
  <si>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</si>
  <si>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</si>
  <si>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</si>
  <si>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</si>
  <si>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</si>
  <si>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</si>
  <si>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</si>
  <si>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</si>
  <si>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</si>
  <si>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</si>
  <si>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</si>
  <si>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</si>
  <si>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</si>
  <si>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</si>
  <si>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</si>
  <si>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</si>
  <si>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</si>
  <si>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</si>
  <si>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</si>
  <si>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</si>
  <si>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</si>
  <si>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</si>
  <si>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</si>
  <si>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</si>
  <si>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</si>
  <si>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</si>
  <si>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</si>
  <si>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</si>
  <si>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</si>
  <si>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</si>
  <si>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</si>
  <si>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</si>
  <si>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</si>
  <si>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</si>
  <si>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</si>
  <si>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</si>
  <si>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</si>
  <si>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</si>
  <si>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</si>
  <si>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</si>
  <si>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</si>
  <si>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</si>
  <si>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</si>
  <si>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</si>
  <si>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</si>
  <si>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</si>
  <si>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</si>
  <si>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</si>
  <si>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</si>
  <si>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</si>
  <si>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</si>
  <si>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</si>
  <si>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</si>
  <si>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</si>
  <si>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</si>
  <si>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</si>
  <si>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</si>
  <si>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</si>
  <si>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</si>
  <si>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</si>
  <si>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</si>
  <si>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</si>
  <si>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</si>
  <si>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</si>
  <si>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</si>
  <si>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</si>
  <si>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</si>
  <si>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</si>
  <si>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</si>
  <si>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</si>
  <si>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</si>
  <si>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</si>
  <si>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</si>
  <si>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</si>
  <si>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</si>
  <si>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</si>
  <si>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</si>
  <si>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</si>
  <si>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</si>
  <si>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</si>
  <si>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</si>
  <si>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</si>
  <si>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</si>
  <si>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</si>
  <si>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</si>
  <si>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</si>
  <si>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</si>
  <si>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</si>
  <si>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</si>
  <si>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</si>
  <si>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</si>
  <si>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</si>
  <si>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</si>
  <si>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</si>
  <si>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</si>
  <si>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</si>
  <si>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</si>
  <si>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</si>
  <si>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</si>
  <si>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</si>
  <si>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</si>
  <si>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</si>
  <si>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</si>
  <si>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</si>
  <si>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</si>
  <si>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</si>
  <si>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</si>
  <si>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</si>
  <si>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</si>
  <si>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</si>
  <si>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</si>
  <si>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</si>
  <si>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</si>
  <si>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</si>
  <si>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</si>
  <si>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</si>
  <si>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</si>
  <si>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</si>
  <si>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</si>
  <si>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</si>
  <si>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</si>
  <si>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</si>
  <si>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</si>
  <si>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</si>
  <si>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</si>
  <si>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</si>
  <si>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</si>
  <si>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</si>
  <si>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</si>
  <si>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</si>
  <si>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</si>
  <si>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</si>
  <si>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</si>
  <si>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</si>
  <si>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</si>
  <si>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</si>
  <si>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</si>
  <si>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</si>
  <si>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</si>
  <si>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</si>
  <si>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</si>
  <si>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</si>
  <si>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</si>
  <si>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</si>
  <si>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</si>
  <si>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</si>
  <si>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</si>
  <si>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</si>
  <si>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</si>
  <si>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</si>
  <si>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</si>
  <si>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</si>
  <si>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</si>
  <si>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</si>
  <si>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</si>
  <si>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</si>
  <si>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</si>
  <si>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</si>
  <si>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</si>
  <si>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</si>
  <si>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</si>
  <si>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</si>
  <si>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</si>
  <si>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</si>
  <si>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</si>
  <si>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</si>
  <si>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</si>
  <si>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</si>
  <si>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</si>
  <si>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</si>
  <si>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</si>
  <si>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</si>
  <si>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</si>
  <si>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</si>
  <si>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</si>
  <si>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</si>
  <si>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</si>
  <si>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</si>
  <si>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</si>
  <si>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</si>
  <si>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</si>
  <si>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</si>
  <si>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</si>
  <si>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</si>
  <si>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</si>
  <si>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</si>
  <si>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</si>
  <si>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</si>
  <si>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</si>
  <si>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</si>
  <si>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</si>
  <si>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</si>
  <si>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</si>
  <si>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</si>
  <si>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</si>
  <si>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</si>
  <si>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</si>
  <si>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</si>
  <si>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</si>
  <si>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</si>
  <si>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</si>
  <si>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</si>
  <si>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</si>
  <si>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</si>
  <si>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</si>
  <si>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</si>
  <si>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</si>
  <si>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</si>
  <si>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</si>
  <si>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</si>
  <si>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</si>
  <si>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</si>
  <si>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</si>
  <si>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</si>
  <si>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</si>
  <si>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</si>
  <si>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</si>
  <si>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</si>
  <si>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</si>
  <si>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</si>
  <si>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</si>
  <si>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</si>
  <si>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</si>
  <si>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</si>
  <si>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</si>
  <si>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</si>
  <si>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</si>
  <si>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</si>
  <si>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</si>
  <si>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</si>
  <si>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</si>
  <si>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</si>
  <si>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</si>
  <si>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</si>
  <si>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</si>
  <si>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</si>
  <si>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</si>
  <si>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</si>
  <si>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</si>
  <si>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</si>
  <si>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</si>
  <si>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</si>
  <si>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</si>
  <si>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</si>
  <si>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</si>
  <si>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</si>
  <si>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</si>
  <si>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</si>
  <si>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</si>
  <si>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</si>
  <si>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</si>
  <si>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</si>
  <si>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</si>
  <si>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</si>
  <si>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</si>
  <si>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</si>
  <si>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</si>
  <si>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</si>
  <si>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</si>
  <si>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</si>
  <si>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</si>
  <si>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</si>
  <si>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</si>
  <si>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</si>
  <si>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</si>
  <si>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</si>
  <si>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</si>
  <si>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</si>
  <si>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</si>
  <si>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</si>
  <si>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</si>
  <si>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</si>
  <si>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</si>
  <si>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</si>
  <si>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</si>
  <si>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</si>
  <si>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</si>
  <si>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</si>
  <si>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</si>
  <si>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</si>
  <si>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</si>
  <si>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</si>
  <si>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</si>
  <si>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</si>
  <si>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</si>
  <si>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</si>
  <si>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</si>
  <si>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</si>
  <si>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</si>
  <si>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</si>
  <si>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</si>
  <si>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</si>
  <si>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</si>
  <si>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</si>
  <si>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</si>
  <si>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</si>
  <si>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</si>
  <si>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</si>
  <si>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</si>
  <si>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</si>
  <si>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</si>
  <si>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</si>
  <si>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</si>
  <si>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</si>
  <si>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</si>
  <si>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</si>
  <si>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</si>
  <si>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</si>
  <si>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</si>
  <si>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</si>
  <si>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</si>
  <si>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</si>
  <si>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</si>
  <si>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</si>
  <si>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</si>
  <si>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</si>
  <si>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</si>
  <si>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</si>
  <si>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</si>
  <si>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</si>
  <si>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</si>
  <si>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</si>
  <si>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</si>
  <si>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</si>
  <si>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</si>
  <si>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</si>
  <si>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</si>
  <si>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</si>
  <si>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</si>
  <si>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</si>
  <si>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</si>
  <si>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</si>
  <si>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</si>
  <si>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</si>
  <si>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</si>
  <si>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</si>
  <si>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</si>
  <si>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</si>
  <si>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</si>
  <si>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</si>
  <si>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</si>
  <si>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</si>
  <si>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</si>
  <si>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</si>
  <si>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</si>
  <si>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</si>
  <si>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</si>
  <si>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</si>
  <si>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</si>
  <si>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</si>
  <si>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</si>
  <si>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</si>
  <si>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</si>
  <si>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</si>
  <si>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</si>
  <si>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</si>
  <si>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</si>
  <si>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</si>
  <si>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</si>
  <si>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</si>
  <si>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</si>
  <si>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</si>
  <si>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</si>
  <si>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</si>
  <si>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</si>
  <si>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</si>
  <si>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</si>
  <si>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</si>
  <si>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</si>
  <si>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</si>
  <si>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</si>
  <si>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</si>
  <si>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</si>
  <si>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</si>
  <si>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</si>
  <si>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</si>
  <si>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</si>
  <si>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</si>
  <si>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</si>
  <si>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</si>
  <si>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</si>
  <si>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</si>
  <si>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</si>
  <si>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</si>
  <si>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</si>
  <si>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</si>
  <si>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</si>
  <si>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</si>
  <si>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</si>
  <si>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</si>
  <si>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</si>
  <si>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</si>
  <si>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</si>
  <si>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</si>
  <si>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</si>
  <si>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</si>
  <si>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</si>
  <si>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</si>
  <si>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</si>
  <si>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</si>
  <si>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</si>
  <si>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</si>
  <si>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</si>
  <si>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</si>
  <si>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</si>
  <si>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</si>
  <si>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</si>
  <si>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</si>
  <si>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</si>
  <si>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</si>
  <si>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</si>
  <si>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</si>
  <si>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</si>
  <si>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</si>
  <si>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</si>
  <si>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</si>
  <si>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</si>
  <si>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</si>
  <si>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</si>
  <si>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</si>
  <si>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</si>
  <si>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</si>
  <si>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</si>
  <si>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</si>
  <si>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</si>
  <si>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</si>
  <si>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</si>
  <si>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</si>
  <si>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</si>
  <si>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</si>
  <si>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</si>
  <si>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</si>
  <si>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</si>
  <si>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</si>
  <si>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</si>
  <si>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</si>
  <si>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</si>
  <si>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</si>
  <si>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</si>
  <si>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</si>
  <si>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</si>
  <si>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</si>
  <si>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</si>
  <si>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</si>
  <si>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</si>
  <si>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</si>
  <si>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</si>
  <si>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</si>
  <si>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</si>
  <si>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</si>
  <si>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</si>
  <si>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</si>
  <si>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</si>
  <si>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</si>
  <si>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</si>
  <si>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</si>
  <si>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</si>
  <si>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</si>
  <si>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</si>
  <si>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</si>
  <si>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</si>
  <si>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</si>
  <si>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</si>
  <si>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</si>
  <si>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</si>
  <si>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</si>
  <si>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</si>
  <si>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</si>
  <si>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</si>
  <si>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</si>
  <si>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</si>
  <si>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</si>
  <si>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</si>
  <si>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</si>
  <si>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</si>
  <si>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</si>
  <si>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</si>
  <si>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</si>
  <si>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</si>
  <si>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</si>
  <si>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</si>
  <si>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</si>
  <si>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</si>
  <si>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</si>
  <si>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</si>
  <si>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</si>
  <si>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</si>
  <si>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</si>
  <si>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</si>
  <si>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</si>
  <si>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</si>
  <si>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</si>
  <si>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</si>
  <si>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</si>
  <si>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</si>
  <si>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</si>
  <si>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</si>
  <si>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</si>
  <si>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</si>
  <si>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</si>
  <si>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</si>
  <si>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</si>
  <si>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</si>
  <si>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</si>
  <si>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</si>
  <si>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</si>
  <si>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</si>
  <si>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</si>
  <si>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</si>
  <si>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</si>
  <si>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</si>
  <si>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</si>
  <si>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</si>
  <si>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</si>
  <si>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</si>
  <si>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</si>
  <si>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</si>
  <si>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</si>
  <si>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</si>
  <si>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</si>
  <si>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</si>
  <si>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</si>
  <si>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</si>
  <si>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</si>
  <si>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</si>
  <si>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</si>
  <si>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</si>
  <si>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</si>
  <si>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</si>
  <si>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</si>
  <si>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</si>
  <si>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</si>
  <si>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</si>
  <si>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</si>
  <si>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</si>
  <si>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</si>
  <si>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</si>
  <si>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</si>
  <si>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</si>
  <si>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</si>
  <si>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</si>
  <si>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</si>
  <si>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</si>
  <si>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</si>
  <si>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</si>
  <si>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</si>
  <si>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</si>
  <si>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</si>
  <si>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</si>
  <si>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</si>
  <si>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</si>
  <si>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</si>
  <si>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</si>
  <si>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</si>
  <si>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</si>
  <si>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</si>
  <si>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</si>
  <si>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</si>
  <si>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</si>
  <si>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</si>
  <si>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</si>
  <si>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</si>
  <si>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</si>
  <si>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</si>
  <si>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</si>
  <si>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</si>
  <si>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</si>
  <si>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</si>
  <si>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</si>
  <si>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</si>
  <si>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</si>
  <si>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</si>
  <si>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</si>
  <si>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</si>
  <si>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</si>
  <si>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</si>
  <si>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</si>
  <si>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</si>
  <si>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</si>
  <si>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</si>
  <si>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</si>
  <si>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</si>
  <si>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</si>
  <si>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</si>
  <si>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</si>
  <si>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</si>
  <si>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</si>
  <si>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</si>
  <si>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</si>
  <si>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</si>
  <si>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</si>
  <si>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</si>
  <si>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</si>
  <si>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</si>
  <si>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</si>
  <si>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</si>
  <si>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</si>
  <si>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</si>
  <si>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</si>
  <si>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</si>
  <si>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</si>
  <si>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</si>
  <si>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</si>
  <si>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</si>
  <si>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</si>
  <si>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</si>
  <si>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</si>
  <si>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</si>
  <si>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</si>
  <si>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</si>
  <si>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</si>
  <si>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</si>
  <si>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</si>
  <si>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</si>
  <si>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</si>
  <si>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</si>
  <si>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</si>
  <si>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</si>
  <si>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</si>
  <si>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</si>
  <si>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</si>
  <si>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</si>
  <si>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</si>
  <si>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</si>
  <si>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</si>
  <si>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</si>
  <si>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</si>
  <si>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</si>
  <si>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</si>
  <si>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</si>
  <si>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</si>
  <si>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</si>
  <si>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</si>
  <si>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</si>
  <si>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</si>
  <si>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</si>
  <si>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</si>
  <si>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</si>
  <si>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</si>
  <si>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</si>
  <si>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</si>
  <si>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</si>
  <si>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</si>
  <si>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</si>
  <si>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</si>
  <si>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</si>
  <si>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</si>
  <si>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</si>
  <si>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</si>
  <si>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</si>
  <si>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</si>
  <si>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</si>
  <si>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</si>
  <si>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</si>
  <si>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</si>
  <si>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</si>
  <si>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</si>
  <si>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</si>
  <si>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</si>
  <si>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</si>
  <si>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</si>
  <si>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</si>
  <si>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</si>
  <si>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</si>
  <si>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</si>
  <si>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</si>
  <si>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</si>
  <si>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</si>
  <si>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</si>
  <si>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</si>
  <si>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</si>
  <si>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</si>
  <si>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</si>
  <si>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</si>
  <si>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</si>
  <si>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</si>
  <si>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</si>
  <si>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</si>
  <si>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</si>
  <si>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</si>
  <si>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</si>
  <si>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</si>
  <si>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</si>
  <si>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</si>
  <si>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</si>
  <si>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</si>
  <si>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</si>
  <si>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</si>
  <si>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</si>
  <si>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</si>
  <si>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</si>
  <si>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</si>
  <si>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</si>
  <si>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</si>
  <si>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</si>
  <si>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</si>
  <si>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</si>
  <si>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</si>
  <si>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</si>
  <si>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</si>
  <si>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</si>
  <si>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</si>
  <si>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</si>
  <si>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</si>
  <si>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</si>
  <si>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</si>
  <si>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</si>
  <si>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</si>
  <si>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</si>
  <si>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</si>
  <si>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</si>
  <si>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</si>
  <si>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</si>
  <si>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</si>
  <si>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</si>
  <si>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</si>
  <si>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</si>
  <si>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</si>
  <si>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</si>
  <si>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</si>
  <si>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</si>
  <si>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</si>
  <si>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</si>
  <si>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</si>
  <si>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</si>
  <si>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</si>
  <si>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</si>
  <si>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</si>
  <si>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</si>
  <si>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</si>
  <si>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</si>
  <si>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</si>
  <si>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</si>
  <si>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</si>
  <si>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</si>
  <si>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</si>
  <si>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</si>
  <si>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</si>
  <si>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</si>
  <si>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</si>
  <si>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</si>
  <si>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</si>
  <si>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</si>
  <si>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</si>
  <si>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</si>
  <si>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</si>
  <si>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</si>
  <si>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</si>
  <si>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</si>
  <si>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</si>
  <si>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</si>
  <si>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</si>
  <si>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</si>
  <si>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</si>
  <si>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</si>
  <si>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</si>
  <si>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</si>
  <si>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</si>
  <si>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</si>
  <si>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</si>
  <si>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</si>
  <si>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</si>
  <si>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</si>
  <si>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</si>
  <si>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</si>
  <si>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</si>
  <si>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</si>
  <si>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</si>
  <si>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</si>
  <si>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</si>
  <si>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</si>
  <si>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</si>
  <si>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</si>
  <si>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</si>
  <si>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</si>
  <si>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</si>
  <si>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</si>
  <si>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</si>
  <si>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</si>
  <si>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</si>
  <si>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</si>
  <si>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</si>
  <si>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</si>
  <si>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</si>
  <si>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</si>
  <si>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</si>
  <si>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</si>
  <si>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</si>
  <si>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</si>
  <si>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</si>
  <si>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</si>
  <si>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</si>
  <si>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</si>
  <si>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</si>
  <si>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</si>
  <si>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</si>
  <si>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</si>
  <si>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</si>
  <si>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</si>
  <si>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</si>
  <si>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</si>
  <si>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</si>
  <si>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</si>
  <si>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</si>
  <si>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</si>
  <si>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</si>
  <si>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</si>
  <si>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</si>
  <si>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</si>
  <si>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</si>
  <si>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</si>
  <si>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</si>
  <si>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</si>
  <si>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</si>
  <si>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</si>
  <si>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</si>
  <si>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</si>
  <si>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</si>
  <si>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</si>
  <si>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</si>
  <si>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</si>
  <si>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</si>
  <si>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</si>
  <si>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</si>
  <si>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</si>
  <si>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</si>
  <si>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</si>
  <si>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</si>
  <si>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</si>
  <si>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</si>
  <si>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</si>
  <si>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</si>
  <si>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</si>
  <si>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</si>
  <si>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</si>
  <si>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</si>
  <si>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</si>
  <si>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</si>
  <si>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</si>
  <si>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</si>
  <si>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</si>
  <si>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</si>
  <si>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</si>
  <si>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</si>
  <si>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</si>
  <si>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</si>
  <si>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</si>
  <si>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</si>
  <si>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</si>
  <si>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</si>
  <si>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</si>
  <si>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</si>
  <si>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</si>
  <si>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</si>
  <si>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</si>
  <si>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</si>
  <si>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</si>
  <si>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</si>
  <si>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</si>
  <si>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</si>
  <si>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</si>
  <si>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</si>
  <si>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</si>
  <si>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</si>
  <si>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</si>
  <si>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</si>
  <si>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</si>
  <si>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</si>
  <si>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</si>
  <si>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</si>
  <si>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</si>
  <si>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</si>
  <si>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</si>
  <si>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</si>
  <si>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</si>
  <si>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</si>
  <si>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</si>
  <si>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</si>
  <si>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</si>
  <si>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</si>
  <si>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</si>
  <si>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</si>
  <si>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</si>
  <si>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</si>
  <si>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</si>
  <si>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</si>
  <si>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</si>
  <si>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</si>
  <si>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</si>
  <si>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</si>
  <si>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</si>
  <si>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</si>
  <si>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</si>
  <si>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</si>
  <si>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</si>
  <si>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</si>
  <si>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</si>
  <si>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</si>
  <si>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</si>
  <si>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</si>
  <si>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</si>
  <si>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</si>
  <si>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</si>
  <si>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</si>
  <si>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</si>
  <si>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</si>
  <si>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</si>
  <si>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</si>
  <si>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</si>
  <si>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</si>
  <si>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</si>
  <si>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</si>
  <si>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</si>
  <si>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</si>
  <si>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</si>
  <si>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</si>
  <si>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</si>
  <si>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</si>
  <si>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</si>
  <si>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</si>
  <si>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</si>
  <si>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</si>
  <si>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</si>
  <si>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</si>
  <si>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</si>
  <si>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</si>
  <si>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</si>
  <si>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</si>
  <si>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</si>
  <si>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</si>
  <si>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</si>
  <si>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</si>
  <si>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</si>
  <si>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</si>
  <si>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</si>
  <si>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</si>
  <si>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</si>
  <si>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</si>
  <si>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</si>
  <si>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</si>
  <si>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</si>
  <si>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</si>
  <si>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</si>
  <si>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</si>
  <si>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</si>
  <si>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</si>
  <si>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</si>
  <si>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</si>
  <si>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</si>
  <si>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</si>
  <si>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</si>
  <si>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</si>
  <si>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</si>
  <si>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</si>
  <si>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</si>
  <si>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</si>
  <si>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</si>
  <si>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</si>
  <si>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</si>
  <si>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</si>
  <si>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</si>
  <si>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</si>
  <si>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</si>
  <si>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</si>
  <si>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</si>
  <si>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</si>
  <si>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</si>
  <si>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</si>
  <si>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</si>
  <si>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</si>
  <si>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</si>
  <si>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</si>
  <si>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</si>
  <si>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</si>
  <si>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</si>
  <si>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</si>
  <si>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</si>
  <si>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</si>
  <si>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</si>
  <si>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</si>
  <si>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</si>
  <si>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</si>
  <si>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</si>
  <si>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</si>
  <si>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</si>
  <si>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</si>
  <si>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</si>
  <si>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</si>
  <si>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</si>
  <si>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</si>
  <si>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</si>
  <si>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</si>
  <si>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</si>
  <si>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</si>
  <si>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</si>
  <si>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</si>
  <si>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</si>
  <si>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</si>
  <si>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</si>
  <si>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</si>
  <si>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</si>
  <si>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</si>
  <si>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</si>
  <si>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</si>
  <si>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</si>
  <si>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</si>
  <si>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</si>
  <si>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</si>
  <si>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</si>
  <si>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</si>
  <si>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</si>
  <si>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</si>
  <si>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</si>
  <si>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</si>
  <si>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</si>
  <si>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</si>
  <si>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</si>
  <si>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</si>
  <si>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</si>
  <si>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</si>
  <si>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</si>
  <si>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</si>
  <si>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</si>
  <si>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</si>
  <si>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</si>
  <si>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</si>
  <si>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</si>
  <si>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</si>
  <si>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</si>
  <si>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</si>
  <si>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</si>
  <si>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</si>
  <si>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</si>
  <si>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</si>
  <si>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</si>
  <si>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</si>
  <si>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</si>
  <si>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</si>
  <si>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</si>
  <si>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</si>
  <si>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</si>
  <si>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</si>
  <si>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</si>
  <si>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</si>
  <si>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</si>
  <si>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</si>
  <si>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</si>
  <si>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</si>
  <si>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</si>
  <si>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</si>
  <si>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</si>
  <si>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</si>
  <si>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</si>
  <si>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</si>
  <si>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</si>
  <si>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</si>
  <si>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</si>
  <si>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</si>
  <si>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</si>
  <si>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</si>
  <si>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</si>
  <si>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</si>
  <si>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</si>
  <si>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</si>
  <si>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</si>
  <si>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</si>
  <si>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</si>
  <si>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</si>
  <si>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</si>
  <si>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</si>
  <si>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</si>
  <si>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</si>
  <si>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</si>
  <si>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</si>
  <si>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</si>
  <si>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</si>
  <si>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</si>
  <si>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</si>
  <si>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</si>
  <si>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</si>
  <si>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</si>
  <si>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</si>
  <si>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</si>
  <si>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</si>
  <si>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</si>
  <si>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</si>
  <si>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</si>
  <si>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</si>
  <si>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</si>
  <si>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</si>
  <si>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</si>
  <si>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</si>
  <si>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</si>
  <si>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</si>
  <si>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</si>
  <si>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</si>
  <si>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</si>
  <si>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</si>
  <si>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</si>
  <si>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</si>
  <si>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</si>
  <si>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</si>
  <si>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</si>
  <si>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</si>
  <si>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</si>
  <si>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</si>
  <si>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</si>
  <si>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</si>
  <si>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</si>
  <si>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</si>
  <si>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</si>
  <si>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</si>
  <si>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</si>
  <si>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</si>
  <si>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</si>
  <si>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</si>
  <si>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</si>
  <si>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</si>
  <si>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</si>
  <si>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</si>
  <si>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</si>
  <si>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</si>
  <si>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</si>
  <si>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</si>
  <si>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</si>
  <si>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</si>
  <si>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</si>
  <si>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</si>
  <si>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</si>
  <si>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</si>
  <si>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</si>
  <si>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</si>
  <si>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</si>
  <si>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</si>
  <si>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</si>
  <si>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</si>
  <si>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</si>
  <si>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</si>
  <si>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</si>
  <si>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</si>
  <si>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</si>
  <si>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</si>
  <si>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</si>
  <si>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</si>
  <si>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</si>
  <si>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</si>
  <si>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</si>
  <si>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</si>
  <si>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</si>
  <si>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</si>
  <si>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</si>
  <si>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</si>
  <si>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</si>
  <si>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</si>
  <si>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</si>
  <si>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</si>
  <si>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</si>
  <si>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</si>
  <si>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</si>
  <si>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</si>
  <si>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</si>
  <si>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</si>
  <si>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</si>
  <si>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</si>
  <si>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</si>
  <si>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</si>
  <si>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</si>
  <si>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</si>
  <si>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</si>
  <si>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</si>
  <si>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</si>
  <si>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</si>
  <si>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</si>
  <si>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</si>
  <si>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</si>
  <si>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</si>
  <si>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</si>
  <si>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</si>
  <si>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</si>
  <si>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</si>
  <si>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</si>
  <si>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</si>
  <si>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</si>
  <si>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</si>
  <si>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</si>
  <si>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</si>
  <si>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</si>
  <si>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</si>
  <si>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</si>
  <si>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</si>
  <si>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</si>
  <si>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</si>
  <si>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</si>
  <si>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</si>
  <si>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</si>
  <si>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</si>
  <si>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</si>
  <si>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</si>
  <si>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</si>
  <si>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</si>
  <si>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</si>
  <si>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</si>
  <si>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</si>
  <si>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</si>
  <si>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</si>
  <si>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</si>
  <si>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</si>
  <si>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</si>
  <si>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</si>
  <si>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</si>
  <si>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</si>
  <si>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</si>
  <si>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</si>
  <si>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</si>
  <si>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</si>
  <si>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</si>
  <si>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</si>
  <si>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</si>
  <si>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</si>
  <si>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</si>
  <si>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</si>
  <si>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</si>
  <si>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</si>
  <si>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</si>
  <si>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</si>
  <si>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</si>
  <si>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</si>
  <si>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</si>
  <si>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</si>
  <si>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</si>
  <si>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</si>
  <si>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</si>
  <si>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</si>
  <si>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</si>
  <si>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</si>
  <si>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</si>
  <si>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</si>
  <si>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</si>
  <si>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</si>
  <si>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</si>
  <si>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</si>
  <si>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</si>
  <si>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</si>
  <si>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</si>
  <si>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</si>
  <si>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</si>
  <si>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</si>
  <si>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</si>
  <si>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</si>
  <si>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</si>
  <si>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</si>
  <si>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</si>
  <si>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</si>
  <si>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</si>
  <si>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</si>
  <si>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</si>
  <si>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</si>
  <si>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</si>
  <si>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</si>
  <si>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</si>
  <si>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</si>
  <si>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</si>
  <si>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</si>
  <si>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</si>
  <si>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</si>
  <si>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</si>
  <si>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</si>
  <si>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</si>
  <si>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</si>
  <si>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</si>
  <si>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</si>
  <si>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</si>
  <si>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</si>
  <si>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</si>
  <si>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</si>
  <si>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</si>
  <si>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</si>
  <si>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</si>
  <si>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</si>
  <si>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</si>
  <si>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</si>
  <si>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</si>
  <si>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</si>
  <si>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</si>
  <si>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</si>
  <si>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</si>
  <si>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</si>
  <si>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</si>
  <si>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</si>
  <si>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</si>
  <si>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</si>
  <si>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</si>
  <si>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</si>
  <si>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</si>
  <si>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</si>
  <si>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</si>
  <si>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</si>
  <si>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</si>
  <si>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</si>
  <si>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</si>
  <si>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</si>
  <si>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</si>
  <si>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</si>
  <si>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</si>
  <si>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</si>
  <si>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</si>
  <si>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</si>
  <si>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</si>
  <si>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</si>
  <si>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</si>
  <si>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</si>
  <si>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</si>
  <si>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</si>
  <si>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</si>
  <si>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</si>
  <si>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</si>
  <si>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</si>
  <si>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</si>
  <si>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</si>
  <si>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</si>
  <si>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</si>
  <si>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</si>
  <si>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</si>
  <si>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</si>
  <si>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</si>
  <si>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</si>
  <si>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</si>
  <si>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</si>
  <si>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</si>
  <si>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</si>
  <si>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</si>
  <si>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</si>
  <si>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</si>
  <si>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</si>
  <si>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</si>
  <si>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</si>
  <si>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</si>
  <si>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</si>
  <si>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</si>
  <si>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</si>
  <si>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</si>
  <si>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</si>
  <si>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</si>
  <si>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</si>
  <si>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</si>
  <si>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</si>
  <si>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</si>
  <si>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</si>
  <si>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</si>
  <si>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</si>
  <si>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</si>
  <si>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</si>
  <si>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</si>
  <si>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</si>
  <si>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</si>
  <si>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</si>
  <si>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</si>
  <si>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</si>
  <si>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</si>
  <si>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</si>
  <si>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</si>
  <si>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</si>
  <si>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</si>
  <si>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</si>
  <si>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</si>
  <si>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</si>
  <si>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</si>
  <si>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</si>
  <si>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</si>
  <si>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</si>
  <si>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</si>
  <si>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</si>
  <si>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</si>
  <si>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</si>
  <si>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</si>
  <si>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</si>
  <si>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</si>
  <si>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</si>
  <si>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</si>
  <si>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</si>
  <si>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</si>
  <si>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</si>
  <si>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</si>
  <si>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</si>
  <si>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</si>
  <si>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</si>
  <si>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</si>
  <si>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</si>
  <si>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</si>
  <si>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</si>
  <si>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</si>
  <si>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</si>
  <si>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</si>
  <si>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</si>
  <si>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</si>
  <si>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</si>
  <si>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</si>
  <si>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</si>
  <si>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</si>
  <si>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</si>
  <si>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</si>
  <si>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</si>
  <si>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</si>
  <si>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</si>
  <si>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</si>
  <si>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</si>
  <si>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</si>
  <si>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</si>
  <si>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</si>
  <si>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</si>
  <si>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</si>
  <si>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</si>
  <si>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</si>
  <si>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</si>
  <si>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</si>
  <si>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</si>
  <si>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</si>
  <si>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</si>
  <si>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</si>
  <si>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</si>
  <si>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</si>
  <si>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</si>
  <si>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</si>
  <si>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</si>
  <si>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</si>
  <si>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</si>
  <si>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</si>
  <si>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</si>
  <si>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</si>
  <si>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</si>
  <si>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</si>
  <si>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</si>
  <si>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</si>
  <si>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</si>
  <si>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</si>
  <si>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</si>
  <si>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</si>
  <si>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</si>
  <si>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</si>
  <si>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</si>
  <si>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</si>
  <si>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</si>
  <si>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</si>
  <si>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</si>
  <si>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</si>
  <si>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</si>
  <si>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</si>
  <si>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</si>
  <si>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</si>
  <si>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</si>
  <si>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</si>
  <si>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</si>
  <si>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</si>
  <si>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</si>
  <si>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</si>
  <si>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</si>
  <si>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</si>
  <si>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</si>
  <si>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</si>
  <si>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</si>
  <si>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</si>
  <si>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</si>
  <si>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</si>
  <si>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</si>
  <si>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</si>
  <si>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</si>
  <si>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</si>
  <si>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</si>
  <si>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</si>
  <si>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</si>
  <si>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</si>
  <si>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</si>
  <si>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</si>
  <si>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</si>
  <si>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</si>
  <si>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</si>
  <si>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</si>
  <si>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</si>
  <si>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</si>
  <si>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</si>
  <si>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</si>
  <si>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</si>
  <si>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</si>
  <si>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</si>
  <si>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</si>
  <si>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</si>
  <si>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</si>
  <si>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</si>
  <si>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</si>
  <si>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</si>
  <si>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</si>
  <si>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</si>
  <si>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</si>
  <si>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</si>
  <si>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</si>
  <si>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</si>
  <si>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</si>
  <si>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</si>
  <si>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</si>
  <si>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</si>
  <si>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</si>
  <si>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</si>
  <si>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</si>
  <si>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</si>
  <si>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</si>
  <si>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</si>
  <si>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</si>
  <si>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</si>
  <si>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</si>
  <si>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</si>
  <si>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</si>
  <si>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</si>
  <si>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</si>
  <si>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</si>
  <si>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</si>
  <si>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</si>
  <si>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</si>
  <si>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</si>
  <si>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</si>
  <si>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</si>
  <si>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</si>
  <si>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</si>
  <si>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</si>
  <si>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</si>
  <si>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</si>
  <si>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</si>
  <si>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</si>
  <si>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</si>
  <si>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</si>
  <si>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</si>
  <si>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</si>
  <si>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</si>
  <si>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</si>
  <si>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</si>
  <si>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</si>
  <si>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</si>
  <si>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</si>
  <si>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</si>
  <si>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</si>
  <si>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</si>
  <si>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</si>
  <si>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</si>
  <si>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</si>
  <si>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</si>
  <si>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</si>
  <si>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</si>
  <si>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</si>
  <si>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</si>
  <si>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</si>
  <si>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</si>
  <si>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</si>
  <si>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</si>
  <si>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</si>
  <si>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</si>
  <si>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</si>
  <si>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</si>
  <si>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</si>
  <si>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</si>
  <si>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</si>
  <si>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</si>
  <si>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</si>
  <si>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</si>
  <si>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</si>
  <si>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</si>
  <si>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</si>
  <si>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</si>
  <si>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</si>
  <si>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</si>
  <si>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</si>
  <si>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</si>
  <si>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</si>
  <si>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</si>
  <si>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</si>
  <si>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</si>
  <si>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</si>
  <si>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</si>
  <si>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</si>
  <si>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</si>
  <si>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</si>
  <si>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</si>
  <si>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</si>
  <si>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</si>
  <si>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</si>
  <si>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</si>
  <si>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</si>
  <si>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</si>
  <si>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</si>
  <si>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</si>
  <si>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</si>
  <si>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</si>
  <si>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</si>
  <si>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</si>
  <si>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</si>
  <si>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</si>
  <si>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</si>
  <si>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</si>
  <si>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</si>
  <si>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</si>
  <si>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</si>
  <si>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</si>
  <si>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</si>
  <si>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</si>
  <si>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</si>
  <si>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</si>
  <si>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</si>
  <si>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</si>
  <si>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</si>
  <si>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</si>
  <si>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</si>
  <si>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</si>
  <si>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</si>
  <si>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</si>
  <si>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</si>
  <si>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</si>
  <si>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</si>
  <si>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</si>
  <si>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</si>
  <si>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</si>
  <si>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</si>
  <si>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</si>
  <si>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</si>
  <si>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</si>
  <si>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</si>
  <si>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</si>
  <si>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</si>
  <si>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</si>
  <si>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</si>
  <si>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</si>
  <si>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</si>
  <si>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</si>
  <si>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</si>
  <si>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</si>
  <si>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</si>
  <si>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</si>
  <si>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</si>
  <si>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</si>
  <si>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</si>
  <si>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</si>
  <si>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</si>
  <si>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</si>
  <si>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</si>
  <si>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</si>
  <si>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</si>
  <si>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</si>
  <si>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</si>
  <si>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</si>
  <si>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</si>
  <si>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</si>
  <si>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</si>
  <si>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</si>
  <si>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</si>
  <si>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</si>
  <si>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</si>
  <si>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</si>
  <si>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</si>
  <si>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</si>
  <si>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</si>
  <si>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</si>
  <si>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</si>
  <si>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</si>
  <si>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</si>
  <si>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</si>
  <si>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</si>
  <si>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</si>
  <si>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</si>
  <si>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</si>
  <si>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</si>
  <si>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</si>
  <si>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</si>
  <si>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</si>
  <si>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</si>
  <si>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</si>
  <si>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</si>
  <si>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</si>
  <si>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</si>
  <si>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</si>
  <si>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</si>
  <si>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</si>
  <si>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</si>
  <si>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</si>
  <si>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</si>
  <si>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</si>
  <si>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</si>
  <si>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</si>
  <si>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</si>
  <si>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</si>
  <si>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</si>
  <si>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</si>
  <si>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</si>
  <si>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</si>
  <si>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</si>
  <si>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</si>
  <si>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</si>
  <si>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</si>
  <si>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</si>
  <si>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</si>
  <si>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</si>
  <si>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</si>
  <si>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</si>
  <si>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</si>
  <si>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</si>
  <si>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</si>
  <si>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</si>
  <si>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</si>
  <si>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</si>
  <si>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</si>
  <si>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</si>
  <si>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</si>
  <si>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</si>
  <si>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</si>
  <si>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</si>
  <si>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</si>
  <si>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</si>
  <si>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</si>
  <si>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</si>
  <si>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</si>
  <si>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</si>
  <si>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</si>
  <si>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</si>
  <si>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</si>
  <si>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</si>
  <si>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</si>
  <si>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</si>
  <si>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</si>
  <si>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</si>
  <si>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</si>
  <si>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</si>
  <si>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</si>
  <si>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</si>
  <si>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</si>
  <si>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</si>
  <si>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</si>
  <si>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</si>
  <si>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</si>
  <si>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</si>
  <si>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</si>
  <si>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</si>
  <si>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</si>
  <si>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</si>
  <si>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</si>
  <si>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</si>
  <si>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</si>
  <si>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</si>
  <si>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</si>
  <si>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</si>
  <si>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</si>
  <si>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</si>
  <si>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</si>
  <si>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</si>
  <si>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</si>
  <si>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</si>
  <si>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</si>
  <si>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</si>
  <si>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</si>
  <si>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</si>
  <si>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</si>
  <si>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</si>
  <si>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</si>
  <si>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</si>
  <si>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</si>
  <si>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</si>
  <si>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</si>
  <si>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</si>
  <si>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</si>
  <si>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</si>
  <si>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</si>
  <si>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</si>
  <si>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</si>
  <si>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</si>
  <si>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</si>
  <si>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</si>
  <si>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</si>
  <si>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</si>
  <si>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</si>
  <si>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</si>
  <si>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</si>
  <si>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</si>
  <si>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</si>
  <si>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</si>
  <si>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</si>
  <si>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</si>
  <si>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</si>
  <si>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</si>
  <si>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</si>
  <si>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</si>
  <si>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</si>
  <si>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</si>
  <si>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</si>
  <si>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</si>
  <si>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</si>
  <si>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</si>
  <si>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</si>
  <si>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</si>
  <si>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</si>
  <si>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</si>
  <si>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</si>
  <si>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</si>
  <si>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</si>
  <si>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</si>
  <si>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</si>
  <si>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</si>
  <si>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</si>
  <si>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</si>
  <si>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</si>
  <si>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</si>
  <si>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</si>
  <si>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</si>
  <si>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</si>
  <si>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</si>
  <si>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</si>
  <si>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</si>
  <si>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</si>
  <si>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</si>
  <si>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</si>
  <si>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</si>
  <si>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</si>
  <si>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</si>
  <si>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</si>
  <si>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</si>
  <si>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</si>
  <si>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</si>
  <si>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</si>
  <si>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</si>
  <si>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</si>
  <si>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</si>
  <si>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</si>
  <si>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</si>
  <si>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</si>
  <si>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</si>
  <si>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</si>
  <si>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</si>
  <si>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</si>
  <si>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</si>
  <si>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</si>
  <si>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</si>
  <si>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</si>
  <si>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</si>
  <si>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</si>
  <si>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</si>
  <si>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</si>
  <si>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</si>
  <si>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</si>
  <si>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</si>
  <si>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</si>
  <si>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</si>
  <si>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</si>
  <si>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</si>
  <si>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</si>
  <si>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</si>
  <si>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</si>
  <si>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</si>
  <si>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</si>
  <si>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</si>
  <si>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</si>
  <si>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</si>
  <si>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</si>
  <si>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</si>
  <si>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</si>
  <si>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</si>
  <si>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</si>
  <si>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</si>
  <si>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</si>
  <si>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</si>
  <si>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</si>
  <si>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</si>
  <si>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</si>
  <si>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</si>
  <si>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</si>
  <si>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</si>
  <si>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</si>
  <si>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</si>
  <si>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</si>
  <si>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</si>
  <si>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</si>
  <si>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</si>
  <si>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</si>
  <si>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</si>
  <si>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</si>
  <si>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</si>
  <si>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</si>
  <si>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</si>
  <si>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</si>
  <si>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</si>
  <si>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</si>
  <si>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</si>
  <si>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</si>
  <si>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</si>
  <si>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</si>
  <si>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</si>
  <si>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</si>
  <si>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</si>
  <si>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</si>
  <si>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</si>
  <si>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</si>
  <si>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</si>
  <si>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</si>
  <si>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</si>
  <si>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</si>
  <si>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</si>
  <si>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</si>
  <si>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</si>
  <si>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</si>
  <si>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</si>
  <si>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</si>
  <si>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</si>
  <si>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</si>
  <si>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</si>
  <si>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</si>
  <si>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</si>
  <si>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</si>
  <si>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</si>
  <si>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</si>
  <si>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</si>
  <si>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</si>
  <si>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</si>
  <si>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</si>
  <si>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</si>
  <si>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</si>
  <si>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</si>
  <si>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</si>
  <si>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</si>
  <si>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</si>
  <si>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</si>
  <si>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</si>
  <si>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</si>
  <si>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</si>
  <si>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</si>
  <si>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</si>
  <si>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</si>
  <si>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</si>
  <si>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</si>
  <si>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</si>
  <si>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</si>
  <si>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</si>
  <si>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</si>
  <si>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</si>
  <si>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</si>
  <si>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</si>
  <si>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</si>
  <si>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</si>
  <si>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</si>
  <si>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</si>
  <si>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</si>
  <si>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</si>
  <si>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</si>
  <si>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</si>
  <si>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</si>
  <si>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</si>
  <si>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</si>
  <si>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</si>
  <si>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</si>
  <si>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</si>
  <si>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</si>
  <si>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</si>
  <si>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</si>
  <si>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</si>
  <si>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</si>
  <si>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</si>
  <si>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</si>
  <si>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</si>
  <si>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</si>
  <si>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</si>
  <si>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</si>
  <si>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</si>
  <si>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</si>
  <si>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</si>
  <si>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</si>
  <si>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</si>
  <si>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</si>
  <si>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</si>
  <si>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</si>
  <si>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</si>
  <si>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</si>
  <si>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</si>
  <si>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</si>
  <si>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</si>
  <si>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</si>
  <si>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</si>
  <si>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</si>
  <si>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</si>
  <si>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</si>
  <si>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</si>
  <si>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</si>
  <si>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</si>
  <si>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</si>
  <si>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</si>
  <si>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</si>
  <si>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</si>
  <si>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</si>
  <si>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</si>
  <si>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</si>
  <si>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</si>
  <si>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</si>
  <si>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</si>
  <si>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</si>
  <si>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</si>
  <si>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</si>
  <si>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</si>
  <si>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</si>
  <si>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</si>
  <si>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</si>
  <si>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</si>
  <si>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</si>
  <si>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</si>
  <si>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</si>
  <si>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</si>
  <si>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</si>
  <si>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</si>
  <si>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</si>
  <si>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</si>
  <si>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</si>
  <si>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</si>
  <si>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</si>
  <si>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</si>
  <si>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</si>
  <si>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</si>
  <si>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</si>
  <si>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</si>
  <si>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</si>
  <si>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</si>
  <si>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</si>
  <si>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</si>
  <si>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</si>
  <si>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</si>
  <si>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</si>
  <si>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</si>
  <si>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</si>
  <si>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</si>
  <si>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</si>
  <si>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</si>
  <si>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</si>
  <si>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</si>
  <si>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</si>
  <si>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</si>
  <si>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</si>
  <si>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</si>
  <si>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</si>
  <si>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</si>
  <si>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</si>
  <si>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</si>
  <si>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</si>
  <si>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</si>
  <si>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</si>
  <si>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</si>
  <si>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</si>
  <si>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</si>
  <si>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</si>
  <si>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</si>
  <si>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</si>
  <si>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</si>
  <si>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</si>
  <si>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</si>
  <si>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</si>
  <si>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</si>
  <si>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</si>
  <si>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</si>
  <si>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</si>
  <si>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</si>
  <si>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</si>
  <si>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</si>
  <si>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</si>
  <si>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</si>
  <si>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</si>
  <si>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</si>
  <si>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</si>
  <si>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</si>
  <si>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</si>
  <si>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</si>
  <si>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</si>
  <si>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</si>
  <si>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</si>
  <si>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</si>
  <si>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</si>
  <si>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</si>
  <si>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</si>
  <si>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</si>
  <si>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</si>
  <si>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</si>
  <si>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</si>
  <si>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</si>
  <si>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</si>
  <si>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</si>
  <si>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</si>
  <si>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</si>
  <si>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</si>
  <si>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</si>
  <si>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</si>
  <si>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</si>
  <si>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</si>
  <si>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</si>
  <si>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</si>
  <si>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</si>
  <si>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</si>
  <si>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</si>
  <si>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</si>
  <si>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</si>
  <si>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</si>
  <si>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</si>
  <si>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</si>
  <si>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</si>
  <si>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</si>
  <si>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</si>
  <si>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</si>
  <si>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</si>
  <si>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</si>
  <si>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</si>
  <si>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</si>
  <si>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</si>
  <si>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</si>
  <si>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</si>
  <si>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</si>
  <si>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</si>
  <si>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</si>
  <si>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</si>
  <si>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</si>
  <si>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</si>
  <si>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</si>
  <si>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</si>
  <si>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</si>
  <si>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</si>
  <si>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</si>
  <si>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</si>
  <si>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</si>
  <si>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</si>
  <si>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</si>
  <si>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</si>
  <si>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</si>
  <si>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</si>
  <si>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</si>
  <si>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</si>
  <si>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</si>
  <si>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</si>
  <si>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</si>
  <si>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</si>
  <si>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</si>
  <si>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</si>
  <si>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</si>
  <si>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</si>
  <si>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</si>
  <si>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</si>
  <si>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</si>
  <si>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</si>
  <si>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</si>
  <si>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</si>
  <si>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</si>
  <si>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</si>
  <si>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</si>
  <si>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</si>
  <si>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</si>
  <si>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</si>
  <si>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</si>
  <si>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</si>
  <si>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</si>
  <si>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</si>
  <si>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</si>
  <si>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</si>
  <si>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</si>
  <si>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</si>
  <si>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</si>
  <si>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</si>
  <si>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</si>
  <si>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</si>
  <si>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</si>
  <si>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</si>
  <si>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</si>
  <si>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</si>
  <si>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</si>
  <si>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</si>
  <si>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</si>
  <si>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</si>
  <si>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</si>
  <si>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</si>
  <si>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</si>
  <si>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</si>
  <si>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</si>
  <si>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</si>
  <si>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</si>
  <si>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</si>
  <si>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</si>
  <si>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</si>
  <si>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</si>
  <si>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</si>
  <si>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</si>
  <si>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</si>
  <si>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</si>
  <si>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</si>
  <si>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</si>
  <si>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</si>
  <si>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</si>
  <si>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</si>
  <si>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</si>
  <si>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</si>
  <si>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</si>
  <si>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</si>
  <si>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</si>
  <si>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</si>
  <si>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</si>
  <si>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</si>
  <si>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</si>
  <si>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</si>
  <si>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</si>
  <si>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</si>
  <si>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</si>
  <si>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</si>
  <si>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</si>
  <si>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</si>
  <si>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</si>
  <si>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</si>
  <si>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</si>
  <si>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</si>
  <si>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</si>
  <si>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</si>
  <si>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</si>
  <si>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</si>
  <si>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</si>
  <si>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</si>
  <si>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</si>
  <si>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</si>
  <si>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</si>
  <si>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</si>
  <si>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</si>
  <si>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</si>
  <si>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</si>
  <si>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</si>
  <si>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</si>
  <si>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</si>
  <si>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</si>
  <si>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</si>
  <si>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</si>
  <si>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</si>
  <si>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</si>
  <si>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</si>
  <si>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</si>
  <si>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</si>
  <si>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</si>
  <si>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</si>
  <si>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</si>
  <si>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</si>
  <si>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</si>
  <si>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</si>
  <si>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</si>
  <si>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</si>
  <si>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</si>
  <si>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</si>
  <si>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</si>
  <si>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</si>
  <si>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</si>
  <si>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</si>
  <si>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</si>
  <si>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</si>
  <si>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</si>
  <si>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</si>
  <si>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</si>
  <si>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</si>
  <si>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</si>
  <si>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</si>
  <si>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</si>
  <si>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</si>
  <si>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</si>
  <si>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</si>
  <si>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</si>
  <si>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</si>
  <si>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</si>
  <si>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</si>
  <si>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</si>
  <si>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</si>
  <si>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</si>
  <si>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</si>
  <si>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</si>
  <si>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</si>
  <si>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</si>
  <si>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</si>
  <si>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</si>
  <si>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</si>
  <si>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</si>
  <si>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</si>
  <si>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</si>
  <si>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</si>
  <si>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</si>
  <si>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</si>
  <si>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</si>
  <si>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</si>
  <si>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</si>
  <si>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</si>
  <si>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</si>
  <si>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</si>
  <si>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</si>
  <si>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</si>
  <si>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</si>
  <si>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</si>
  <si>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</si>
  <si>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</si>
  <si>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</si>
  <si>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</si>
  <si>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</si>
  <si>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</si>
  <si>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</si>
  <si>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</si>
  <si>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</si>
  <si>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</si>
  <si>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</si>
  <si>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</si>
  <si>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</si>
  <si>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</si>
  <si>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</si>
  <si>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</si>
  <si>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</si>
  <si>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</si>
  <si>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</si>
  <si>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</si>
  <si>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</si>
  <si>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</si>
  <si>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</si>
  <si>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</si>
  <si>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</si>
  <si>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</si>
  <si>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</si>
  <si>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</si>
  <si>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</si>
  <si>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</si>
  <si>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</si>
  <si>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</si>
  <si>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</si>
  <si>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</si>
  <si>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</si>
  <si>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</si>
  <si>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</si>
  <si>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</si>
  <si>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</si>
  <si>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</si>
  <si>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</si>
  <si>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</si>
  <si>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</si>
  <si>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</si>
  <si>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</si>
  <si>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</si>
  <si>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</si>
  <si>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</si>
  <si>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</si>
  <si>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</si>
  <si>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</si>
  <si>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</si>
  <si>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</si>
  <si>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</si>
  <si>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</si>
  <si>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</si>
  <si>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</si>
  <si>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</si>
  <si>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</si>
  <si>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</si>
  <si>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</si>
  <si>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</si>
  <si>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</si>
  <si>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</si>
  <si>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</si>
  <si>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</si>
  <si>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</si>
  <si>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</si>
  <si>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</si>
  <si>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</si>
  <si>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</si>
  <si>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</si>
  <si>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</si>
  <si>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</si>
  <si>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</si>
  <si>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</si>
  <si>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</si>
  <si>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</si>
  <si>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</si>
  <si>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</si>
  <si>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</si>
  <si>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</si>
  <si>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</si>
  <si>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</si>
  <si>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</si>
  <si>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</si>
  <si>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</si>
  <si>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</si>
  <si>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</si>
  <si>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</si>
  <si>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</si>
  <si>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</si>
  <si>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</si>
  <si>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</si>
  <si>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</si>
  <si>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</si>
  <si>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</si>
  <si>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</si>
  <si>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</si>
  <si>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</si>
  <si>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</si>
  <si>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</si>
  <si>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</si>
  <si>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</si>
  <si>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</si>
  <si>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</si>
  <si>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</si>
  <si>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</si>
  <si>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</si>
  <si>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</si>
  <si>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</si>
  <si>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</si>
  <si>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</si>
  <si>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</si>
  <si>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</si>
  <si>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</si>
  <si>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</si>
  <si>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</si>
  <si>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</si>
  <si>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</si>
  <si>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</si>
  <si>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</si>
  <si>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</si>
  <si>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</si>
  <si>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</si>
  <si>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</si>
  <si>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</si>
  <si>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</si>
  <si>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</si>
  <si>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</si>
  <si>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</si>
  <si>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</si>
  <si>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</si>
  <si>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</si>
  <si>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</si>
  <si>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</si>
  <si>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</si>
  <si>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</si>
  <si>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</si>
  <si>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</si>
  <si>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</si>
  <si>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</si>
  <si>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</si>
  <si>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</si>
  <si>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</si>
  <si>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</si>
  <si>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</si>
  <si>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</si>
  <si>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</si>
  <si>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</si>
  <si>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</si>
  <si>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</si>
  <si>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</si>
  <si>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</si>
  <si>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</si>
  <si>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</si>
  <si>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</si>
  <si>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</si>
  <si>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</si>
  <si>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</si>
  <si>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</si>
  <si>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</si>
  <si>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</si>
  <si>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</si>
  <si>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</si>
  <si>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</si>
  <si>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</si>
  <si>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</si>
  <si>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</si>
  <si>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</si>
  <si>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</si>
  <si>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</si>
  <si>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</si>
  <si>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</si>
  <si>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</si>
  <si>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</si>
  <si>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</si>
  <si>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</si>
  <si>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</si>
  <si>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</si>
  <si>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</si>
  <si>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</si>
  <si>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</si>
  <si>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</si>
  <si>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</si>
  <si>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</si>
  <si>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</si>
  <si>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</si>
  <si>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</si>
  <si>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</si>
  <si>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</si>
  <si>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</si>
  <si>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</si>
  <si>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</si>
  <si>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</si>
  <si>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</si>
  <si>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</si>
  <si>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</si>
  <si>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</si>
  <si>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</si>
  <si>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</si>
  <si>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</si>
  <si>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</si>
  <si>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</si>
  <si>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</si>
  <si>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</si>
  <si>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</si>
  <si>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</si>
  <si>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</si>
  <si>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</si>
  <si>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</si>
  <si>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</si>
  <si>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</si>
  <si>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</si>
  <si>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</si>
  <si>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</si>
  <si>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</si>
  <si>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</si>
  <si>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</si>
  <si>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</si>
  <si>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</si>
  <si>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</si>
  <si>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</si>
  <si>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</si>
  <si>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</si>
  <si>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</si>
  <si>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</si>
  <si>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</si>
  <si>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</si>
  <si>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</si>
  <si>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</si>
  <si>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</si>
  <si>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</si>
  <si>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</si>
  <si>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</si>
  <si>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</si>
  <si>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</si>
  <si>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</si>
  <si>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</si>
  <si>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</si>
  <si>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</si>
  <si>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</si>
  <si>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</si>
  <si>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</si>
  <si>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</si>
  <si>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</si>
  <si>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</si>
  <si>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</si>
  <si>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</si>
  <si>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</si>
  <si>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</si>
  <si>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</si>
  <si>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</si>
  <si>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</si>
  <si>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</si>
  <si>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</si>
  <si>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</si>
  <si>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</si>
  <si>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</si>
  <si>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</si>
  <si>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</si>
  <si>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</si>
  <si>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</si>
  <si>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</si>
  <si>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</si>
  <si>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</si>
  <si>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</si>
  <si>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</si>
  <si>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</si>
  <si>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</si>
  <si>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</si>
  <si>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</si>
  <si>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</si>
  <si>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</si>
  <si>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</si>
  <si>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</si>
  <si>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</si>
  <si>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</si>
  <si>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</si>
  <si>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</si>
  <si>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</si>
  <si>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</si>
  <si>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</si>
  <si>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</si>
  <si>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</si>
  <si>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</si>
  <si>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</si>
  <si>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</si>
  <si>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</si>
  <si>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</si>
  <si>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</si>
  <si>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</si>
  <si>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</si>
  <si>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</si>
  <si>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</si>
  <si>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</si>
  <si>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</si>
  <si>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</si>
  <si>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</si>
  <si>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</si>
  <si>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</si>
  <si>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</si>
  <si>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</si>
  <si>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</si>
  <si>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</si>
  <si>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</si>
  <si>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</si>
  <si>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</si>
  <si>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</si>
  <si>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</si>
  <si>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</si>
  <si>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</si>
  <si>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</si>
  <si>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</si>
  <si>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</si>
  <si>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</si>
  <si>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</si>
  <si>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</si>
  <si>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</si>
  <si>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</si>
  <si>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</si>
  <si>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</si>
  <si>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</si>
  <si>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</si>
  <si>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</si>
  <si>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</si>
  <si>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</si>
  <si>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</si>
  <si>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</si>
  <si>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</si>
  <si>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</si>
  <si>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</si>
  <si>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</si>
  <si>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</si>
  <si>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</si>
  <si>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</si>
  <si>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</si>
  <si>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</si>
  <si>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</si>
  <si>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</si>
  <si>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</si>
  <si>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</si>
  <si>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</si>
  <si>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</si>
  <si>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</si>
  <si>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</si>
  <si>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</si>
  <si>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</si>
  <si>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</si>
  <si>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</si>
  <si>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</si>
  <si>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</si>
  <si>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</si>
  <si>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</si>
  <si>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</si>
  <si>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</si>
  <si>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</si>
  <si>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</si>
  <si>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</si>
  <si>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</si>
  <si>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</si>
  <si>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</si>
  <si>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</si>
  <si>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</si>
  <si>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</si>
  <si>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</si>
  <si>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</si>
  <si>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</si>
  <si>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</si>
  <si>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</si>
  <si>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</si>
  <si>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</si>
  <si>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</si>
  <si>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</si>
  <si>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</si>
  <si>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</si>
  <si>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</si>
  <si>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</si>
  <si>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</si>
  <si>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</si>
  <si>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</si>
  <si>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</si>
  <si>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</si>
  <si>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</si>
  <si>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</si>
  <si>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</si>
  <si>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</si>
  <si>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</si>
  <si>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</si>
  <si>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</si>
  <si>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</si>
  <si>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</si>
  <si>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</si>
  <si>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</si>
  <si>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</si>
  <si>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</si>
  <si>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</si>
  <si>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</si>
  <si>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</si>
  <si>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</si>
  <si>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</si>
  <si>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</si>
  <si>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</si>
  <si>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</si>
  <si>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</si>
  <si>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</si>
  <si>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</si>
  <si>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</si>
  <si>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</si>
  <si>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</si>
  <si>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</si>
  <si>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</si>
  <si>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</si>
  <si>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</si>
  <si>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</si>
  <si>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</si>
  <si>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</si>
  <si>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</si>
  <si>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</si>
  <si>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</si>
  <si>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</si>
  <si>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</si>
  <si>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</si>
  <si>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</si>
  <si>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</si>
  <si>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</si>
  <si>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</si>
  <si>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</si>
  <si>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</si>
  <si>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</si>
  <si>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</si>
  <si>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</si>
  <si>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</si>
  <si>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</si>
  <si>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</si>
  <si>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</si>
  <si>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</si>
  <si>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</si>
  <si>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</si>
  <si>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</si>
  <si>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</si>
  <si>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</si>
  <si>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</si>
  <si>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</si>
  <si>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</si>
  <si>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</si>
  <si>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</si>
  <si>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</si>
  <si>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</si>
  <si>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</si>
  <si>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</si>
  <si>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</si>
  <si>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</si>
  <si>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</si>
  <si>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</si>
  <si>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</si>
  <si>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</si>
  <si>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</si>
  <si>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</si>
  <si>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</si>
  <si>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</si>
  <si>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</si>
  <si>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</si>
  <si>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</si>
  <si>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</si>
  <si>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</si>
  <si>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</si>
  <si>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</si>
  <si>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</si>
  <si>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</si>
  <si>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</si>
  <si>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</si>
  <si>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</si>
  <si>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</si>
  <si>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</si>
  <si>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</si>
  <si>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</si>
  <si>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</si>
  <si>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</si>
  <si>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</si>
  <si>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</si>
  <si>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</si>
  <si>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</si>
  <si>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</si>
  <si>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</si>
  <si>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</si>
  <si>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</si>
  <si>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</si>
  <si>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</si>
  <si>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</si>
  <si>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</si>
  <si>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</si>
  <si>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</si>
  <si>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</si>
  <si>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</si>
  <si>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</si>
  <si>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</si>
  <si>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</si>
  <si>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</si>
  <si>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</si>
  <si>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</si>
  <si>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</si>
  <si>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</si>
  <si>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</si>
  <si>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</si>
  <si>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</si>
  <si>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</si>
  <si>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</si>
  <si>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</si>
  <si>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</si>
  <si>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</si>
  <si>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</si>
  <si>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</si>
  <si>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</si>
  <si>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</si>
  <si>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</si>
  <si>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</si>
  <si>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</si>
  <si>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</si>
  <si>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</si>
  <si>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</si>
  <si>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</si>
  <si>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</si>
  <si>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</si>
  <si>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</si>
  <si>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</si>
  <si>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</si>
  <si>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</si>
  <si>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</si>
  <si>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</si>
  <si>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</si>
  <si>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</si>
  <si>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</si>
  <si>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</si>
  <si>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</si>
  <si>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</si>
  <si>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</si>
  <si>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</si>
  <si>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</si>
  <si>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</si>
  <si>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</si>
  <si>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</si>
  <si>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</si>
  <si>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</si>
  <si>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</si>
  <si>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</si>
  <si>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</si>
  <si>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</si>
  <si>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</si>
  <si>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</si>
  <si>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</si>
  <si>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</si>
  <si>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</si>
  <si>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</si>
  <si>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</si>
  <si>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</si>
  <si>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</si>
  <si>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</si>
  <si>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</si>
  <si>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</si>
  <si>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</si>
  <si>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</si>
  <si>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</si>
  <si>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</si>
  <si>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</si>
  <si>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</si>
  <si>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</si>
  <si>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</si>
  <si>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</si>
  <si>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</si>
  <si>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</si>
  <si>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</si>
  <si>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</si>
  <si>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</si>
  <si>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</si>
  <si>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</si>
  <si>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</si>
  <si>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</si>
  <si>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</si>
  <si>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</si>
  <si>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</si>
  <si>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</si>
  <si>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</si>
  <si>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</si>
  <si>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</si>
  <si>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</si>
  <si>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</si>
  <si>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</si>
  <si>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</si>
  <si>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</si>
  <si>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</si>
  <si>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</si>
  <si>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</si>
  <si>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</si>
  <si>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</si>
  <si>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</si>
  <si>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</si>
  <si>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</si>
  <si>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</si>
  <si>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</si>
  <si>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</si>
  <si>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</si>
  <si>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</si>
  <si>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</si>
  <si>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</si>
  <si>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</si>
  <si>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</si>
  <si>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</si>
  <si>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</si>
  <si>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</si>
  <si>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</si>
  <si>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</si>
  <si>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</si>
  <si>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</si>
  <si>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</si>
  <si>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</si>
  <si>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</si>
  <si>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</si>
  <si>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</si>
  <si>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</si>
  <si>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</si>
  <si>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</si>
  <si>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</si>
  <si>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</si>
  <si>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</si>
  <si>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</si>
  <si>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</si>
  <si>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</si>
  <si>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</si>
  <si>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</si>
  <si>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</si>
  <si>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</si>
  <si>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</si>
  <si>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</si>
  <si>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</si>
  <si>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</si>
  <si>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</si>
  <si>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</si>
  <si>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</si>
  <si>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</si>
  <si>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</si>
  <si>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</si>
  <si>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</si>
  <si>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</si>
  <si>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</si>
  <si>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</si>
  <si>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</si>
  <si>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</si>
  <si>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</si>
  <si>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</si>
  <si>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</si>
  <si>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</si>
  <si>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</si>
  <si>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</si>
  <si>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</si>
  <si>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</si>
  <si>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</si>
  <si>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</si>
  <si>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</si>
  <si>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</si>
  <si>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</si>
  <si>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</si>
  <si>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</si>
  <si>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</si>
  <si>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</si>
  <si>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</si>
  <si>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</si>
  <si>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</si>
  <si>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</si>
  <si>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</si>
  <si>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</si>
  <si>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</si>
  <si>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</si>
  <si>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</si>
  <si>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</si>
  <si>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</si>
  <si>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</si>
  <si>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</si>
  <si>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</si>
  <si>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</si>
  <si>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</si>
  <si>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</si>
  <si>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</si>
  <si>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</si>
  <si>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</si>
  <si>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</si>
  <si>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</si>
  <si>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</si>
  <si>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</si>
  <si>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</si>
  <si>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</si>
  <si>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</si>
  <si>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</si>
  <si>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</si>
  <si>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</si>
  <si>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</si>
  <si>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</si>
  <si>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</si>
  <si>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</si>
  <si>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</si>
  <si>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</si>
  <si>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</si>
  <si>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</si>
  <si>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</si>
  <si>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</si>
  <si>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</si>
  <si>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</si>
  <si>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</si>
  <si>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</si>
  <si>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</si>
  <si>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</si>
  <si>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</si>
  <si>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</si>
  <si>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</si>
  <si>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</si>
  <si>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</si>
  <si>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</si>
  <si>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</si>
  <si>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</si>
  <si>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</si>
  <si>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</si>
  <si>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</si>
  <si>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</si>
  <si>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</si>
  <si>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</si>
  <si>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</si>
  <si>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</si>
  <si>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</si>
  <si>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</si>
  <si>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</si>
  <si>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</si>
  <si>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</si>
  <si>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</si>
  <si>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</si>
  <si>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</si>
  <si>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</si>
  <si>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</si>
  <si>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</si>
  <si>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</si>
  <si>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</si>
  <si>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</si>
  <si>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</si>
  <si>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</si>
  <si>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</si>
  <si>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</si>
  <si>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</si>
  <si>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</si>
  <si>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</si>
  <si>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</si>
  <si>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</si>
  <si>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</si>
  <si>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</si>
  <si>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</si>
  <si>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</si>
  <si>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</si>
  <si>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</si>
  <si>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</si>
  <si>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</si>
  <si>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</si>
  <si>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</si>
  <si>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</si>
  <si>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</si>
  <si>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</si>
  <si>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</si>
  <si>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</si>
  <si>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</si>
  <si>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</si>
  <si>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</si>
  <si>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</si>
  <si>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</si>
  <si>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</si>
  <si>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</si>
  <si>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</si>
  <si>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</si>
  <si>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</si>
  <si>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</si>
  <si>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</si>
  <si>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</si>
  <si>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</si>
  <si>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</si>
  <si>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</si>
  <si>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</si>
  <si>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</si>
  <si>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</si>
  <si>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</si>
  <si>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</si>
  <si>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</si>
  <si>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</si>
  <si>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</si>
  <si>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</si>
  <si>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</si>
  <si>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</si>
  <si>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</si>
  <si>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</si>
  <si>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</si>
  <si>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</si>
  <si>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</si>
  <si>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</si>
  <si>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</si>
  <si>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</si>
  <si>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</si>
  <si>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</si>
  <si>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</si>
  <si>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</si>
  <si>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</si>
  <si>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</si>
  <si>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</si>
  <si>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</si>
  <si>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</si>
  <si>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</si>
  <si>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</si>
  <si>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</si>
  <si>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</si>
  <si>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</si>
  <si>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</si>
  <si>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</si>
  <si>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</si>
  <si>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</si>
  <si>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</si>
  <si>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</si>
  <si>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</si>
  <si>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</si>
  <si>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</si>
  <si>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</si>
  <si>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</si>
  <si>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</si>
  <si>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</si>
  <si>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</si>
  <si>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</si>
  <si>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</si>
  <si>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</si>
  <si>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</si>
  <si>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</si>
  <si>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</si>
  <si>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</si>
  <si>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</si>
  <si>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</si>
  <si>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</si>
  <si>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</si>
  <si>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</si>
  <si>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</si>
  <si>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</si>
  <si>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</si>
  <si>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</si>
  <si>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</si>
  <si>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</si>
  <si>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</si>
  <si>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</si>
  <si>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</si>
  <si>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</si>
  <si>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</si>
  <si>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</si>
  <si>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</si>
  <si>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</si>
  <si>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</si>
  <si>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</si>
  <si>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</si>
  <si>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</si>
  <si>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</si>
  <si>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</si>
  <si>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</si>
  <si>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</si>
  <si>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</si>
  <si>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</si>
  <si>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</si>
  <si>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</si>
  <si>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</si>
  <si>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</si>
  <si>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</si>
  <si>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</si>
  <si>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</si>
  <si>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</si>
  <si>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</si>
  <si>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</si>
  <si>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</si>
  <si>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</si>
  <si>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</si>
  <si>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</si>
  <si>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</si>
  <si>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</si>
  <si>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</si>
  <si>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</si>
  <si>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</si>
  <si>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</si>
  <si>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</si>
  <si>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</si>
  <si>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</si>
  <si>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</si>
  <si>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</si>
  <si>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</si>
  <si>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</si>
  <si>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</si>
  <si>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</si>
  <si>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</si>
  <si>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</si>
  <si>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</si>
  <si>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</si>
  <si>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</si>
  <si>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</si>
  <si>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</si>
  <si>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</si>
  <si>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</si>
  <si>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</si>
  <si>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</si>
  <si>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</si>
  <si>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</si>
  <si>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</si>
  <si>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</si>
  <si>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</si>
  <si>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</si>
  <si>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</si>
  <si>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</si>
  <si>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</si>
  <si>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</si>
  <si>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</si>
  <si>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</si>
  <si>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</si>
  <si>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</si>
  <si>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</si>
  <si>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</si>
  <si>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</si>
  <si>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</si>
  <si>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</si>
  <si>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</si>
  <si>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</si>
  <si>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</si>
  <si>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</si>
  <si>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</si>
  <si>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</si>
  <si>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</si>
  <si>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</si>
  <si>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</si>
  <si>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</si>
  <si>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</si>
  <si>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</si>
  <si>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</si>
  <si>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</si>
  <si>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</si>
  <si>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</si>
  <si>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</si>
  <si>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</si>
  <si>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</si>
  <si>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</si>
  <si>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</si>
  <si>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</si>
  <si>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</si>
  <si>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</si>
  <si>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</si>
  <si>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</si>
  <si>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</si>
  <si>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</si>
  <si>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</si>
  <si>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</si>
  <si>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</si>
  <si>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</si>
  <si>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</si>
  <si>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</si>
  <si>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</si>
  <si>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</si>
  <si>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</si>
  <si>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</si>
  <si>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</si>
  <si>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</si>
  <si>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</si>
  <si>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</si>
  <si>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</si>
  <si>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</si>
  <si>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</si>
  <si>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</si>
  <si>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</si>
  <si>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</si>
  <si>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</si>
  <si>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</si>
  <si>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</si>
  <si>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</si>
  <si>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</si>
  <si>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</si>
  <si>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</si>
  <si>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</si>
  <si>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</si>
  <si>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</si>
  <si>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</si>
  <si>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</si>
  <si>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</si>
  <si>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</si>
  <si>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</si>
  <si>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</si>
  <si>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</si>
  <si>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</si>
  <si>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</si>
  <si>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</si>
  <si>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</si>
  <si>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</si>
  <si>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</si>
  <si>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</si>
  <si>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</si>
  <si>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</si>
  <si>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</si>
  <si>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</si>
  <si>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</si>
  <si>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</si>
  <si>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</si>
  <si>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</si>
  <si>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</si>
  <si>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</si>
  <si>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</si>
  <si>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</si>
  <si>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</si>
  <si>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</si>
  <si>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</si>
  <si>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</si>
  <si>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</si>
  <si>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</si>
  <si>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</si>
  <si>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</si>
  <si>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</si>
  <si>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</si>
  <si>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</si>
  <si>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</si>
  <si>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</si>
  <si>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</si>
  <si>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</si>
  <si>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</si>
  <si>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</si>
  <si>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</si>
  <si>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</si>
  <si>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</si>
  <si>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</si>
  <si>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</si>
  <si>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</si>
  <si>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</si>
  <si>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</si>
  <si>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</si>
  <si>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</si>
  <si>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</si>
  <si>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</si>
  <si>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</si>
  <si>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</si>
  <si>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</si>
  <si>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</si>
  <si>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</si>
  <si>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</si>
  <si>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</si>
  <si>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</si>
  <si>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</si>
  <si>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</si>
  <si>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</si>
  <si>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</si>
  <si>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</si>
  <si>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</si>
  <si>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</si>
  <si>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</si>
  <si>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</si>
  <si>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</si>
  <si>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</si>
  <si>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</si>
  <si>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</si>
  <si>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</si>
  <si>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</si>
  <si>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</si>
  <si>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</si>
  <si>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</si>
  <si>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</si>
  <si>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</si>
  <si>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</si>
  <si>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</si>
  <si>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</si>
  <si>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</si>
  <si>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</si>
  <si>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</si>
  <si>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</si>
  <si>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</si>
  <si>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</si>
  <si>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</si>
  <si>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</si>
  <si>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</si>
  <si>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</si>
  <si>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</si>
  <si>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</si>
  <si>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</si>
  <si>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</si>
  <si>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</si>
  <si>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</si>
  <si>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</si>
  <si>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</si>
  <si>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</si>
  <si>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</si>
  <si>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</si>
  <si>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</si>
  <si>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</si>
  <si>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</si>
  <si>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</si>
  <si>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</si>
  <si>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</si>
  <si>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</si>
  <si>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</si>
  <si>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</si>
  <si>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</si>
  <si>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</si>
  <si>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</si>
  <si>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</si>
  <si>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</si>
  <si>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</si>
  <si>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</si>
  <si>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</si>
  <si>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</si>
  <si>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</si>
  <si>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</si>
  <si>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</si>
  <si>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</si>
  <si>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</si>
  <si>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</si>
  <si>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</si>
  <si>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</si>
  <si>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</si>
  <si>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</si>
  <si>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</si>
  <si>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</si>
  <si>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</si>
  <si>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</si>
  <si>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</si>
  <si>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</si>
  <si>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</si>
  <si>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</si>
  <si>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</si>
  <si>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</si>
  <si>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</si>
  <si>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</si>
  <si>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</si>
  <si>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</si>
  <si>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</si>
  <si>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</si>
  <si>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</si>
  <si>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</si>
  <si>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</si>
  <si>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</si>
  <si>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</si>
  <si>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</si>
  <si>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</si>
  <si>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</si>
  <si>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</si>
  <si>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</si>
  <si>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</si>
  <si>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</si>
  <si>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</si>
  <si>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</si>
  <si>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</si>
  <si>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</si>
  <si>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</si>
  <si>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</si>
  <si>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</si>
  <si>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</si>
  <si>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</si>
  <si>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</si>
  <si>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</si>
  <si>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</si>
  <si>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</si>
  <si>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</si>
  <si>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</si>
  <si>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</si>
  <si>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</si>
  <si>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</si>
  <si>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</si>
  <si>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</si>
  <si>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</si>
  <si>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</si>
  <si>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</si>
  <si>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</si>
  <si>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</si>
  <si>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</si>
  <si>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</si>
  <si>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</si>
  <si>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</si>
  <si>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</si>
  <si>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</si>
  <si>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</si>
  <si>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</si>
  <si>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</si>
  <si>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</si>
  <si>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</si>
  <si>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</si>
  <si>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</si>
  <si>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</si>
  <si>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</si>
  <si>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</si>
  <si>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</si>
  <si>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</si>
  <si>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</si>
  <si>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</si>
  <si>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</si>
  <si>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</si>
  <si>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</si>
  <si>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</si>
  <si>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</si>
  <si>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</si>
  <si>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</si>
  <si>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</si>
  <si>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</si>
  <si>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</si>
  <si>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</si>
  <si>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</si>
  <si>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</si>
  <si>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</si>
  <si>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</si>
  <si>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</si>
  <si>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</si>
  <si>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</si>
  <si>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</si>
  <si>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</si>
  <si>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</si>
  <si>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</si>
  <si>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</si>
  <si>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</si>
  <si>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</si>
  <si>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</si>
  <si>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</si>
  <si>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</si>
  <si>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</si>
  <si>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</si>
  <si>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</si>
  <si>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</si>
  <si>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</si>
  <si>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</si>
  <si>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</si>
  <si>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</si>
  <si>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</si>
  <si>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</si>
  <si>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</si>
  <si>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</si>
  <si>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</si>
  <si>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</si>
  <si>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</si>
  <si>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</si>
  <si>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</si>
  <si>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</si>
  <si>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</si>
  <si>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</si>
  <si>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</si>
  <si>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</si>
  <si>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</si>
  <si>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</si>
  <si>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</si>
  <si>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</si>
  <si>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</si>
  <si>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</si>
  <si>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</si>
  <si>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</si>
  <si>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</si>
  <si>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</si>
  <si>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</si>
  <si>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</si>
  <si>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</si>
  <si>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</si>
  <si>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</si>
  <si>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</si>
  <si>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</si>
  <si>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</si>
  <si>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</si>
  <si>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</si>
  <si>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</si>
  <si>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</si>
  <si>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</si>
  <si>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</si>
  <si>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</si>
  <si>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</si>
  <si>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</si>
  <si>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</si>
  <si>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</si>
  <si>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</si>
  <si>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</si>
  <si>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</si>
  <si>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</si>
  <si>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</si>
  <si>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</si>
  <si>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</si>
  <si>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</si>
  <si>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</si>
  <si>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</si>
  <si>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</si>
  <si>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</si>
  <si>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</si>
  <si>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</si>
  <si>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</si>
  <si>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</si>
  <si>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</si>
  <si>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</si>
  <si>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</si>
  <si>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</si>
  <si>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</si>
  <si>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</si>
  <si>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</si>
  <si>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</si>
  <si>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</si>
  <si>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</si>
  <si>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</si>
  <si>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</si>
  <si>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</si>
  <si>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</si>
  <si>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</si>
  <si>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</si>
  <si>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</si>
  <si>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</si>
  <si>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</si>
  <si>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</si>
  <si>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</si>
  <si>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</si>
  <si>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</si>
  <si>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</si>
  <si>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</si>
  <si>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</si>
  <si>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</si>
  <si>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</si>
  <si>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</si>
  <si>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</si>
  <si>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</si>
  <si>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</si>
  <si>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</si>
  <si>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</si>
  <si>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</si>
  <si>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</si>
  <si>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</si>
  <si>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</si>
  <si>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</si>
  <si>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</si>
  <si>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</si>
  <si>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</si>
  <si>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</si>
  <si>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</si>
  <si>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</si>
  <si>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</si>
  <si>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</si>
  <si>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</si>
  <si>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</si>
  <si>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</si>
  <si>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</si>
  <si>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</si>
  <si>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</si>
  <si>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</si>
  <si>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</si>
  <si>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</si>
  <si>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</si>
  <si>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</si>
  <si>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</si>
  <si>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</si>
  <si>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</si>
  <si>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</si>
  <si>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</si>
  <si>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</si>
  <si>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</si>
  <si>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</si>
  <si>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</si>
  <si>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</si>
  <si>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</si>
  <si>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</si>
  <si>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</si>
  <si>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</si>
  <si>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</si>
  <si>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</si>
  <si>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</si>
  <si>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</si>
  <si>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</si>
  <si>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</si>
  <si>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</si>
  <si>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</si>
  <si>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</si>
  <si>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</si>
  <si>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</si>
  <si>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</si>
  <si>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</si>
  <si>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</si>
  <si>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</si>
  <si>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</si>
  <si>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</si>
  <si>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</si>
  <si>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</si>
  <si>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</si>
  <si>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</si>
  <si>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</si>
  <si>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</si>
  <si>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</si>
  <si>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</si>
  <si>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</si>
  <si>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</si>
  <si>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</si>
  <si>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</si>
  <si>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</si>
  <si>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</si>
  <si>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</si>
  <si>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</si>
  <si>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</si>
  <si>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</si>
  <si>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</si>
  <si>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</si>
  <si>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</si>
  <si>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</si>
  <si>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</si>
  <si>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</si>
  <si>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</si>
  <si>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</si>
  <si>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</si>
  <si>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</si>
  <si>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</si>
  <si>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</si>
  <si>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</si>
  <si>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</si>
  <si>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</si>
  <si>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</si>
  <si>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</si>
  <si>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</si>
  <si>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</si>
  <si>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</si>
  <si>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</si>
  <si>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</si>
  <si>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</si>
  <si>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</si>
  <si>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</si>
  <si>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</si>
  <si>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</si>
  <si>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</si>
  <si>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</si>
  <si>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</si>
  <si>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</si>
  <si>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</si>
  <si>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</si>
  <si>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</si>
  <si>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</si>
  <si>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</si>
  <si>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</si>
  <si>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</si>
  <si>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</si>
  <si>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</si>
  <si>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</si>
  <si>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</si>
  <si>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</si>
  <si>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</si>
  <si>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</si>
  <si>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</si>
  <si>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</si>
  <si>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</si>
  <si>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</si>
  <si>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</si>
  <si>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</si>
  <si>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</si>
  <si>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</si>
  <si>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</si>
  <si>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</si>
  <si>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</si>
  <si>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</si>
  <si>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</si>
  <si>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</si>
  <si>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</si>
  <si>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</si>
  <si>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</si>
  <si>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</si>
  <si>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</si>
  <si>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</si>
  <si>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</si>
  <si>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</si>
  <si>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</si>
  <si>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</si>
  <si>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</si>
  <si>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</si>
  <si>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</si>
  <si>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</si>
  <si>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</si>
  <si>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</si>
  <si>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</si>
  <si>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</si>
  <si>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</si>
  <si>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</si>
  <si>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</si>
  <si>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</si>
  <si>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</si>
  <si>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</si>
  <si>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</si>
  <si>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</si>
  <si>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</si>
  <si>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</si>
  <si>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</si>
  <si>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</si>
  <si>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</si>
  <si>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</si>
  <si>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</si>
  <si>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</si>
  <si>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</si>
  <si>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</si>
  <si>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</si>
  <si>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</si>
  <si>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</si>
  <si>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</si>
  <si>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</si>
  <si>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</si>
  <si>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</si>
  <si>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</si>
  <si>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</si>
  <si>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</si>
  <si>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</si>
  <si>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</si>
  <si>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</si>
  <si>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</si>
  <si>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</si>
  <si>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</si>
  <si>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</si>
  <si>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</si>
  <si>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</si>
  <si>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</si>
  <si>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</si>
  <si>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</si>
  <si>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</si>
  <si>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</si>
  <si>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</si>
  <si>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</si>
  <si>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</si>
  <si>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</si>
  <si>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</si>
  <si>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</si>
  <si>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</si>
  <si>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</si>
  <si>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</si>
  <si>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</si>
  <si>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</si>
  <si>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</si>
  <si>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</si>
  <si>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</si>
  <si>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</si>
  <si>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</si>
  <si>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</si>
  <si>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</si>
  <si>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</si>
  <si>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</si>
  <si>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</si>
  <si>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</si>
  <si>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</si>
  <si>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</si>
  <si>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</si>
  <si>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</si>
  <si>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</si>
  <si>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</si>
  <si>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</si>
  <si>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</si>
  <si>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</si>
  <si>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</si>
  <si>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</si>
  <si>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</si>
  <si>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</si>
  <si>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</si>
  <si>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</si>
  <si>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</si>
  <si>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</si>
  <si>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</si>
  <si>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</si>
  <si>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</si>
  <si>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</si>
  <si>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</si>
  <si>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</si>
  <si>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</si>
  <si>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</si>
  <si>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</si>
  <si>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</si>
  <si>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</si>
  <si>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</si>
  <si>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</si>
  <si>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</si>
  <si>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</si>
  <si>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</si>
  <si>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</si>
  <si>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</si>
  <si>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</si>
  <si>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</si>
  <si>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</si>
  <si>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</si>
  <si>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</si>
  <si>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</si>
  <si>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</si>
  <si>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</si>
  <si>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</si>
  <si>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</si>
  <si>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</si>
  <si>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</si>
  <si>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</si>
  <si>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</si>
  <si>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</si>
  <si>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</si>
  <si>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</si>
  <si>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</si>
  <si>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</si>
  <si>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</si>
  <si>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</si>
  <si>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</si>
  <si>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</si>
  <si>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</si>
  <si>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</si>
  <si>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</si>
  <si>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</si>
  <si>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</si>
  <si>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</si>
  <si>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</si>
  <si>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</si>
  <si>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</si>
  <si>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</si>
  <si>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</si>
  <si>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</si>
  <si>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</si>
  <si>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</si>
  <si>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</si>
  <si>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</si>
  <si>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</si>
  <si>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</si>
  <si>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</si>
  <si>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</si>
  <si>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</si>
  <si>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</si>
  <si>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</si>
  <si>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</si>
  <si>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</si>
  <si>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</si>
  <si>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</si>
  <si>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</si>
  <si>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</si>
  <si>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</si>
  <si>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</si>
  <si>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</si>
  <si>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</si>
  <si>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</si>
  <si>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</si>
  <si>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</si>
  <si>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</si>
  <si>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</si>
  <si>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</si>
  <si>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</si>
  <si>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</si>
  <si>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</si>
  <si>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</si>
  <si>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</si>
  <si>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</si>
  <si>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</si>
  <si>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</si>
  <si>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</si>
  <si>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</si>
  <si>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</si>
  <si>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</si>
  <si>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</si>
  <si>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</si>
  <si>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</si>
  <si>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</si>
  <si>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</si>
  <si>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</si>
  <si>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</si>
  <si>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</si>
  <si>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</si>
  <si>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</si>
  <si>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</si>
  <si>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</si>
  <si>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</si>
  <si>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</si>
  <si>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</si>
  <si>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</si>
  <si>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</si>
  <si>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</si>
  <si>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</si>
  <si>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</si>
  <si>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</si>
  <si>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</si>
  <si>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</si>
  <si>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</si>
  <si>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</si>
  <si>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</si>
  <si>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</si>
  <si>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</si>
  <si>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</si>
  <si>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</si>
  <si>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</si>
  <si>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</si>
  <si>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</si>
  <si>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</si>
  <si>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</si>
  <si>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</si>
  <si>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</si>
  <si>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</si>
  <si>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</si>
  <si>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</si>
  <si>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</si>
  <si>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</si>
  <si>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</si>
  <si>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</si>
  <si>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</si>
  <si>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</si>
  <si>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</si>
  <si>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</si>
  <si>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</si>
  <si>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</si>
  <si>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</si>
  <si>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</si>
  <si>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</si>
  <si>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</si>
  <si>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</si>
  <si>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</si>
  <si>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</si>
  <si>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</si>
  <si>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</si>
  <si>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</si>
  <si>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</si>
  <si>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</si>
  <si>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</si>
  <si>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</si>
  <si>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</si>
  <si>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</si>
  <si>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</si>
  <si>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</si>
  <si>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</si>
  <si>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</si>
  <si>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</si>
  <si>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</si>
  <si>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</si>
  <si>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</si>
  <si>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</si>
  <si>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</si>
  <si>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</si>
  <si>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</si>
  <si>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</si>
  <si>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</si>
  <si>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</si>
  <si>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</si>
  <si>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</si>
  <si>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</si>
  <si>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</si>
  <si>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</si>
  <si>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</si>
  <si>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</si>
  <si>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</si>
  <si>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</si>
  <si>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</si>
  <si>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</si>
  <si>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</si>
  <si>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</si>
  <si>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</si>
  <si>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</si>
  <si>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</si>
  <si>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</si>
  <si>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</si>
  <si>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</si>
  <si>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</si>
  <si>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</si>
  <si>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</si>
  <si>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</si>
  <si>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</si>
  <si>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</si>
  <si>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</si>
  <si>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</si>
  <si>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</si>
  <si>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</si>
  <si>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</si>
  <si>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</si>
  <si>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</si>
  <si>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</si>
  <si>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</si>
  <si>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</si>
  <si>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</si>
  <si>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</si>
  <si>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</si>
  <si>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</si>
  <si>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</si>
  <si>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</si>
  <si>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</si>
  <si>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</si>
  <si>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</si>
  <si>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</si>
  <si>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</si>
  <si>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</si>
  <si>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</si>
  <si>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</si>
  <si>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</si>
  <si>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</si>
  <si>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</si>
  <si>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</si>
  <si>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</si>
  <si>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</si>
  <si>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</si>
  <si>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</si>
  <si>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</si>
  <si>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</si>
  <si>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</si>
  <si>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</si>
  <si>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</si>
  <si>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</si>
  <si>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</si>
  <si>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</si>
  <si>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</si>
  <si>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</si>
  <si>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</si>
  <si>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</si>
  <si>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</si>
  <si>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</si>
  <si>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</si>
  <si>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</si>
  <si>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</si>
  <si>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</si>
  <si>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</si>
  <si>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</si>
  <si>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</si>
  <si>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</si>
  <si>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</si>
  <si>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</si>
  <si>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</si>
  <si>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</si>
  <si>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</si>
  <si>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</si>
  <si>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</si>
  <si>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</si>
  <si>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</si>
  <si>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</si>
  <si>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</si>
  <si>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</si>
  <si>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</si>
  <si>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</si>
  <si>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</si>
  <si>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</si>
  <si>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</si>
  <si>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</si>
  <si>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</si>
  <si>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</si>
  <si>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</si>
  <si>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</si>
  <si>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</si>
  <si>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</si>
  <si>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</si>
  <si>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</si>
  <si>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</si>
  <si>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</si>
  <si>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</si>
  <si>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</si>
  <si>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</si>
  <si>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</si>
  <si>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</si>
  <si>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</si>
  <si>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</si>
  <si>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</si>
  <si>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</si>
  <si>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</si>
  <si>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</si>
  <si>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</si>
  <si>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</si>
  <si>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</si>
  <si>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</si>
  <si>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</si>
  <si>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</si>
  <si>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</si>
  <si>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</si>
  <si>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</si>
  <si>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</si>
  <si>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</si>
  <si>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</si>
  <si>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</si>
  <si>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</si>
  <si>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</si>
  <si>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</si>
  <si>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</si>
  <si>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</si>
  <si>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</si>
  <si>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</si>
  <si>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</si>
  <si>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</si>
  <si>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</si>
  <si>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</si>
  <si>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</si>
  <si>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</si>
  <si>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</si>
  <si>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</si>
  <si>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</si>
  <si>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</si>
  <si>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</si>
  <si>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</si>
  <si>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</si>
  <si>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</si>
  <si>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</si>
  <si>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</si>
  <si>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</si>
  <si>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</si>
  <si>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</si>
  <si>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</si>
  <si>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</si>
  <si>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</si>
  <si>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</si>
  <si>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</si>
  <si>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</si>
  <si>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</si>
  <si>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</si>
  <si>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</si>
  <si>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</si>
  <si>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</si>
  <si>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</si>
  <si>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</si>
  <si>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</si>
  <si>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</si>
  <si>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</si>
  <si>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</si>
  <si>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</si>
  <si>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</si>
  <si>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</si>
  <si>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</si>
  <si>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</si>
  <si>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</si>
  <si>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</si>
  <si>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</si>
  <si>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</si>
  <si>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</si>
  <si>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</si>
  <si>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</si>
  <si>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</si>
  <si>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</si>
  <si>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</si>
  <si>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</si>
  <si>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</si>
  <si>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</si>
  <si>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</si>
  <si>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</si>
  <si>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</si>
  <si>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</si>
  <si>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</si>
  <si>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</si>
  <si>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</si>
  <si>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</si>
  <si>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</si>
  <si>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</si>
  <si>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</si>
  <si>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</si>
  <si>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</si>
  <si>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</si>
  <si>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</si>
  <si>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</si>
  <si>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</si>
  <si>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</si>
  <si>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</si>
  <si>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</si>
  <si>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</si>
  <si>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</si>
  <si>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</si>
  <si>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</si>
  <si>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</si>
  <si>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</si>
  <si>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</si>
  <si>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</si>
  <si>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</si>
  <si>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</si>
  <si>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</si>
  <si>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</si>
  <si>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</si>
  <si>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</si>
  <si>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</si>
  <si>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</si>
  <si>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</si>
  <si>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</si>
  <si>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</si>
  <si>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</si>
  <si>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</si>
  <si>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</si>
  <si>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</si>
  <si>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</si>
  <si>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</si>
  <si>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</si>
  <si>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</si>
  <si>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</si>
  <si>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</si>
  <si>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</si>
  <si>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</si>
  <si>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</si>
  <si>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</si>
  <si>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</si>
  <si>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</si>
  <si>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</si>
  <si>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</si>
  <si>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</si>
  <si>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</si>
  <si>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</si>
  <si>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</si>
  <si>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</si>
  <si>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</si>
  <si>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</si>
  <si>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</si>
  <si>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</si>
  <si>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</si>
  <si>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</si>
  <si>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</si>
  <si>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</si>
  <si>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</si>
  <si>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</si>
  <si>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</si>
  <si>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</si>
  <si>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</si>
  <si>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</si>
  <si>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</si>
  <si>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</si>
  <si>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</si>
  <si>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</si>
  <si>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</si>
  <si>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</si>
  <si>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</si>
  <si>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</si>
  <si>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</si>
  <si>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</si>
  <si>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</si>
  <si>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</si>
  <si>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</si>
  <si>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</si>
  <si>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</si>
  <si>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</si>
  <si>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</si>
  <si>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</si>
  <si>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</si>
  <si>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</si>
  <si>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</si>
  <si>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</si>
  <si>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</si>
  <si>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</si>
  <si>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</si>
  <si>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</si>
  <si>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</si>
  <si>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</si>
  <si>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</si>
  <si>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</si>
  <si>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</si>
  <si>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</si>
  <si>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</si>
  <si>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</si>
  <si>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</si>
  <si>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</si>
  <si>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</si>
  <si>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</si>
  <si>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</si>
  <si>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</si>
  <si>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</si>
  <si>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</si>
  <si>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</si>
  <si>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</si>
  <si>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</si>
  <si>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</si>
  <si>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</si>
  <si>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</si>
  <si>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</si>
  <si>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</si>
  <si>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</si>
  <si>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</si>
  <si>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</si>
  <si>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</si>
  <si>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</si>
  <si>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</si>
  <si>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</si>
  <si>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</si>
  <si>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</si>
  <si>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</si>
  <si>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</si>
  <si>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</si>
  <si>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</si>
  <si>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</si>
  <si>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</si>
  <si>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</si>
  <si>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</si>
  <si>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</si>
  <si>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</si>
  <si>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</si>
  <si>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</si>
  <si>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</si>
  <si>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</si>
  <si>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</si>
  <si>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</si>
  <si>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</si>
  <si>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</si>
  <si>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</si>
  <si>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</si>
  <si>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</si>
  <si>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</si>
  <si>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</si>
  <si>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</si>
  <si>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</si>
  <si>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</si>
  <si>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</si>
  <si>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</si>
  <si>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</si>
  <si>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</si>
  <si>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</si>
  <si>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</si>
  <si>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</si>
  <si>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</si>
  <si>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</si>
  <si>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</si>
  <si>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</si>
  <si>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</si>
  <si>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</si>
  <si>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</si>
  <si>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</si>
  <si>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</si>
  <si>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</si>
  <si>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</si>
  <si>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</si>
  <si>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</si>
  <si>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</si>
  <si>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</si>
  <si>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</si>
  <si>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</si>
  <si>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</si>
  <si>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</si>
  <si>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</si>
  <si>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</si>
  <si>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</si>
  <si>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</si>
  <si>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</si>
  <si>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</si>
  <si>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</si>
  <si>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</si>
  <si>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</si>
  <si>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</si>
  <si>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</si>
  <si>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</si>
  <si>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</si>
  <si>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</si>
  <si>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</si>
  <si>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</si>
  <si>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</si>
  <si>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</si>
  <si>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</si>
  <si>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</si>
  <si>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</si>
  <si>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</si>
  <si>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</si>
  <si>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</si>
  <si>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</si>
  <si>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</si>
  <si>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</si>
  <si>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</si>
  <si>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</si>
  <si>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</si>
  <si>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</si>
  <si>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</si>
  <si>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</si>
  <si>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</si>
  <si>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</si>
  <si>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</si>
  <si>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</si>
  <si>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</si>
  <si>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</si>
  <si>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</si>
  <si>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</si>
  <si>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</si>
  <si>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</si>
  <si>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</si>
  <si>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</si>
  <si>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</si>
  <si>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</si>
  <si>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</si>
  <si>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</si>
  <si>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</si>
  <si>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</si>
  <si>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</si>
  <si>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</si>
  <si>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</si>
  <si>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</si>
  <si>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</si>
  <si>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</si>
  <si>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</si>
  <si>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</si>
  <si>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</si>
  <si>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</si>
  <si>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</si>
  <si>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</si>
  <si>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</si>
  <si>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</si>
  <si>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</si>
  <si>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</si>
  <si>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</si>
  <si>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</si>
  <si>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</si>
  <si>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</si>
  <si>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</si>
  <si>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</si>
  <si>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</si>
  <si>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</si>
  <si>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</si>
  <si>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</si>
  <si>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</si>
  <si>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</si>
  <si>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</si>
  <si>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</si>
  <si>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</si>
  <si>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</si>
  <si>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</si>
  <si>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</si>
  <si>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</si>
  <si>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</si>
  <si>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</si>
  <si>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</si>
  <si>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</si>
  <si>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</si>
  <si>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</si>
  <si>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</si>
  <si>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</si>
  <si>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</si>
  <si>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</si>
  <si>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</si>
  <si>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</si>
  <si>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</si>
  <si>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</si>
  <si>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</si>
  <si>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</si>
  <si>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</si>
  <si>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</si>
  <si>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</si>
  <si>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</si>
  <si>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</si>
  <si>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</si>
  <si>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</si>
  <si>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</si>
  <si>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</si>
  <si>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</si>
  <si>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</si>
  <si>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</si>
  <si>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</si>
  <si>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</si>
  <si>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</si>
  <si>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</si>
  <si>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</si>
  <si>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</si>
  <si>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</si>
  <si>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</si>
  <si>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</si>
  <si>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</si>
  <si>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</si>
  <si>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</si>
  <si>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</si>
  <si>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</si>
  <si>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</si>
  <si>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</si>
  <si>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</si>
  <si>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</si>
  <si>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</si>
  <si>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</si>
  <si>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</si>
  <si>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</si>
  <si>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</si>
  <si>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</si>
  <si>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</si>
  <si>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</si>
  <si>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</si>
  <si>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</si>
  <si>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</si>
  <si>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</si>
  <si>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</si>
  <si>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</si>
  <si>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</si>
  <si>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</si>
  <si>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</si>
  <si>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</si>
  <si>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</si>
  <si>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</si>
  <si>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</si>
  <si>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</si>
  <si>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</si>
  <si>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</si>
  <si>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</si>
  <si>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</si>
  <si>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</si>
  <si>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</si>
  <si>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</si>
  <si>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</si>
  <si>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</si>
  <si>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</si>
  <si>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</si>
  <si>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</si>
  <si>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</si>
  <si>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</si>
  <si>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</si>
  <si>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</si>
  <si>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</si>
  <si>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</si>
  <si>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</si>
  <si>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</si>
  <si>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</si>
  <si>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</si>
  <si>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</si>
  <si>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</si>
  <si>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</si>
  <si>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</si>
  <si>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</si>
  <si>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</si>
  <si>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</si>
  <si>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</si>
  <si>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</si>
  <si>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</si>
  <si>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</si>
  <si>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</si>
  <si>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</si>
  <si>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</si>
  <si>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</si>
  <si>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</si>
  <si>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</si>
  <si>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</si>
  <si>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</si>
  <si>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</si>
  <si>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</si>
  <si>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</si>
  <si>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</si>
  <si>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</si>
  <si>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</si>
  <si>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</si>
  <si>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</si>
  <si>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</si>
  <si>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</si>
  <si>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</si>
  <si>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</si>
  <si>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</si>
  <si>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</si>
  <si>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</si>
  <si>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</si>
  <si>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</si>
  <si>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</si>
  <si>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</si>
  <si>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</si>
  <si>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</si>
  <si>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</si>
  <si>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</si>
  <si>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</si>
  <si>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</si>
  <si>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</si>
  <si>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</si>
  <si>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</si>
  <si>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</si>
  <si>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</si>
  <si>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</si>
  <si>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</si>
  <si>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</si>
  <si>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</si>
  <si>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</si>
  <si>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</si>
  <si>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</si>
  <si>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</si>
  <si>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</si>
  <si>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</si>
  <si>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</si>
  <si>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</si>
  <si>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</si>
  <si>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</si>
  <si>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</si>
  <si>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</si>
  <si>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</si>
  <si>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</si>
  <si>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</si>
  <si>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</si>
  <si>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</si>
  <si>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</si>
  <si>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</si>
  <si>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</si>
  <si>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</si>
  <si>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</si>
  <si>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</si>
  <si>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</si>
  <si>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</si>
  <si>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</si>
  <si>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</si>
  <si>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</si>
  <si>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</si>
  <si>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</si>
  <si>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</si>
  <si>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</si>
  <si>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</si>
  <si>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</si>
  <si>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</si>
  <si>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</si>
  <si>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</si>
  <si>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</si>
  <si>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</si>
  <si>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</si>
  <si>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</si>
  <si>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</si>
  <si>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</si>
  <si>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</si>
  <si>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</si>
  <si>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</si>
  <si>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</si>
  <si>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</si>
  <si>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</si>
  <si>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</si>
  <si>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</si>
  <si>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</si>
  <si>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</si>
  <si>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</si>
  <si>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</si>
  <si>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</si>
  <si>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</si>
  <si>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</si>
  <si>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</si>
  <si>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</si>
  <si>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</si>
  <si>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</si>
  <si>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</si>
  <si>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</si>
  <si>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</si>
  <si>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</si>
  <si>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</si>
  <si>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</si>
  <si>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</si>
  <si>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</si>
  <si>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</si>
  <si>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</si>
  <si>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</si>
  <si>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</si>
  <si>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</si>
  <si>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</si>
  <si>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</si>
  <si>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</si>
  <si>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</si>
  <si>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</si>
  <si>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</si>
  <si>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</si>
  <si>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</si>
  <si>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</si>
  <si>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</si>
  <si>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</si>
  <si>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</si>
  <si>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</si>
  <si>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</si>
  <si>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</si>
  <si>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</si>
  <si>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</si>
  <si>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</si>
  <si>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</si>
  <si>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</si>
  <si>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</si>
  <si>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</si>
  <si>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</si>
  <si>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</si>
  <si>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</si>
  <si>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</si>
  <si>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</si>
  <si>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</si>
  <si>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</si>
  <si>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</si>
  <si>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</si>
  <si>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</si>
  <si>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</si>
  <si>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</si>
  <si>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</si>
  <si>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</si>
  <si>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</si>
  <si>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</si>
  <si>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</si>
  <si>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</si>
  <si>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</si>
  <si>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</si>
  <si>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</si>
  <si>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</si>
  <si>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</si>
  <si>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</si>
  <si>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</si>
  <si>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</si>
  <si>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</si>
  <si>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</si>
  <si>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</si>
  <si>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</si>
  <si>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</si>
  <si>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</si>
  <si>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</si>
  <si>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</si>
  <si>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</si>
  <si>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</si>
  <si>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</si>
  <si>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</si>
  <si>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</si>
  <si>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</si>
  <si>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</si>
  <si>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</si>
  <si>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</si>
  <si>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</si>
  <si>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</si>
  <si>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</si>
  <si>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</si>
  <si>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</si>
  <si>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</si>
  <si>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</si>
  <si>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</si>
  <si>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</si>
  <si>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</si>
  <si>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</si>
  <si>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</si>
  <si>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</si>
  <si>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</si>
  <si>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</si>
  <si>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</si>
  <si>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</si>
  <si>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</si>
  <si>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</si>
  <si>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</si>
  <si>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</si>
  <si>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</si>
  <si>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</si>
  <si>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</si>
  <si>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</si>
  <si>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</si>
  <si>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</si>
  <si>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</si>
  <si>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</si>
  <si>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</si>
  <si>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</si>
  <si>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</si>
  <si>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</si>
  <si>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</si>
  <si>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</si>
  <si>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</si>
  <si>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</si>
  <si>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</si>
  <si>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</si>
  <si>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</si>
  <si>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</si>
  <si>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</si>
  <si>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</si>
  <si>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</si>
  <si>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</si>
  <si>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</si>
  <si>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</si>
  <si>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</si>
  <si>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</si>
  <si>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</si>
  <si>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</si>
  <si>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</si>
  <si>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</si>
  <si>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</si>
  <si>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</si>
  <si>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</si>
  <si>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</si>
  <si>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</si>
  <si>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</si>
  <si>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</si>
  <si>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</si>
  <si>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</si>
  <si>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</si>
  <si>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</si>
  <si>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</si>
  <si>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</si>
  <si>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</si>
  <si>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</si>
  <si>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</si>
  <si>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</si>
  <si>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</si>
  <si>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</si>
  <si>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</si>
  <si>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</si>
  <si>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</si>
  <si>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</si>
  <si>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</si>
  <si>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</si>
  <si>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</si>
  <si>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</si>
  <si>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</si>
  <si>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</si>
  <si>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</si>
  <si>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</si>
  <si>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</si>
  <si>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</si>
  <si>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</si>
  <si>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</si>
  <si>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</si>
  <si>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</si>
  <si>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</si>
  <si>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</si>
  <si>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</si>
  <si>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</si>
  <si>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</si>
  <si>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</si>
  <si>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</si>
  <si>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</si>
  <si>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</si>
  <si>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</si>
  <si>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</si>
  <si>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</si>
  <si>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</si>
  <si>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</si>
  <si>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</si>
  <si>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</si>
  <si>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</si>
  <si>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</si>
  <si>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</si>
  <si>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</si>
  <si>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</si>
  <si>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</si>
  <si>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</si>
  <si>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</si>
  <si>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</si>
  <si>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</si>
  <si>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</si>
  <si>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</si>
  <si>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</si>
  <si>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</si>
  <si>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</si>
  <si>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</si>
  <si>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</si>
  <si>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</si>
  <si>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</si>
  <si>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</si>
  <si>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</si>
  <si>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</si>
  <si>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</si>
  <si>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</si>
  <si>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</si>
  <si>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</si>
  <si>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</si>
  <si>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</si>
  <si>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</si>
  <si>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</si>
  <si>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</si>
  <si>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</si>
  <si>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</si>
  <si>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</si>
  <si>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</si>
  <si>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</si>
  <si>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</si>
  <si>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</si>
  <si>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</si>
  <si>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</si>
  <si>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</si>
  <si>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</si>
  <si>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</si>
  <si>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</si>
  <si>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</si>
  <si>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</si>
  <si>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</si>
  <si>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</si>
  <si>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</si>
  <si>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</si>
  <si>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</si>
  <si>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</si>
  <si>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</si>
  <si>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</si>
  <si>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</si>
  <si>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</si>
  <si>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</si>
  <si>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</si>
  <si>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</si>
  <si>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</si>
  <si>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</si>
  <si>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</si>
  <si>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</si>
  <si>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</si>
  <si>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</si>
  <si>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</si>
  <si>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</si>
  <si>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</si>
  <si>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</si>
  <si>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</si>
  <si>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</si>
  <si>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</si>
  <si>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</si>
  <si>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</si>
  <si>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</si>
  <si>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</si>
  <si>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</si>
  <si>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</si>
  <si>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</si>
  <si>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</si>
  <si>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</si>
  <si>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</si>
  <si>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</si>
  <si>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</si>
  <si>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</si>
  <si>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</si>
  <si>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</si>
  <si>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</si>
  <si>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</si>
  <si>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</si>
  <si>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</si>
  <si>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</si>
  <si>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</si>
  <si>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</si>
  <si>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</si>
  <si>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</si>
  <si>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</si>
  <si>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</si>
  <si>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</si>
  <si>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</si>
  <si>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</si>
  <si>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</si>
  <si>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</si>
  <si>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</si>
  <si>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</si>
  <si>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</si>
  <si>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</si>
  <si>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</si>
  <si>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</si>
  <si>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</si>
  <si>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</si>
  <si>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</si>
  <si>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</si>
  <si>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</si>
  <si>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</si>
  <si>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</si>
  <si>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</si>
  <si>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</si>
  <si>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</si>
  <si>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</si>
  <si>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</si>
  <si>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</si>
  <si>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</si>
  <si>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</si>
  <si>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</si>
  <si>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</si>
  <si>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</si>
  <si>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</si>
  <si>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</si>
  <si>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</si>
  <si>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</si>
  <si>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</si>
  <si>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</si>
  <si>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</si>
  <si>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</si>
  <si>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</si>
  <si>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</si>
  <si>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</si>
  <si>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</si>
  <si>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</si>
  <si>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</si>
  <si>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</si>
  <si>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</si>
  <si>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</si>
  <si>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</si>
  <si>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</si>
  <si>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</si>
  <si>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</si>
  <si>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</si>
  <si>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</si>
  <si>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</si>
  <si>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</si>
  <si>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</si>
  <si>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</si>
  <si>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</si>
  <si>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</si>
  <si>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</si>
  <si>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</si>
  <si>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</si>
  <si>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</si>
  <si>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</si>
  <si>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</si>
  <si>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</si>
  <si>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</si>
  <si>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</si>
  <si>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</si>
  <si>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</si>
  <si>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</si>
  <si>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</si>
  <si>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</si>
  <si>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</si>
  <si>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</si>
  <si>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</si>
  <si>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</si>
  <si>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</si>
  <si>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</si>
  <si>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</si>
  <si>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</si>
  <si>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</si>
  <si>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</si>
  <si>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</si>
  <si>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</si>
  <si>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</si>
  <si>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</si>
  <si>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</si>
  <si>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</si>
  <si>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</si>
  <si>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</si>
  <si>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</si>
  <si>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</si>
  <si>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</si>
  <si>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</si>
  <si>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</si>
  <si>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</si>
  <si>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</si>
  <si>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</si>
  <si>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</si>
  <si>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</si>
  <si>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</si>
  <si>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</si>
  <si>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</si>
  <si>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</si>
  <si>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</si>
  <si>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</si>
  <si>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</si>
  <si>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</si>
  <si>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</si>
  <si>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</si>
  <si>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</si>
  <si>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</si>
  <si>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</si>
  <si>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</si>
  <si>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</si>
  <si>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</si>
  <si>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</si>
  <si>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</si>
  <si>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</si>
  <si>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</si>
  <si>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</si>
  <si>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</si>
  <si>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</si>
  <si>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</si>
  <si>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</si>
  <si>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</si>
  <si>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</si>
  <si>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</si>
  <si>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</si>
  <si>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</si>
  <si>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</si>
  <si>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</si>
  <si>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</si>
  <si>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</si>
  <si>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</si>
  <si>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</si>
  <si>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</si>
  <si>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</si>
  <si>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</si>
  <si>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</si>
  <si>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</si>
  <si>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</si>
  <si>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</si>
  <si>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</si>
  <si>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</si>
  <si>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</si>
  <si>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</si>
  <si>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</si>
  <si>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</si>
  <si>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</si>
  <si>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</si>
  <si>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</si>
  <si>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</si>
  <si>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</si>
  <si>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</si>
  <si>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</si>
  <si>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</si>
  <si>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</si>
  <si>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</si>
  <si>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</si>
  <si>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</si>
  <si>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</si>
  <si>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</si>
  <si>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</si>
  <si>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</si>
  <si>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</si>
  <si>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</si>
  <si>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</si>
  <si>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</si>
  <si>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</si>
  <si>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</si>
  <si>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</si>
  <si>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</si>
  <si>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</si>
  <si>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</si>
  <si>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</si>
  <si>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</si>
  <si>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</si>
  <si>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</si>
  <si>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</si>
  <si>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</si>
  <si>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</si>
  <si>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</si>
  <si>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</si>
  <si>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</si>
  <si>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</si>
  <si>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</si>
  <si>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</si>
  <si>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</si>
  <si>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</si>
  <si>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</si>
  <si>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</si>
  <si>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</si>
  <si>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</si>
  <si>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</si>
  <si>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</si>
  <si>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</si>
  <si>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</si>
  <si>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</si>
  <si>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</si>
  <si>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</si>
  <si>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</si>
  <si>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</si>
  <si>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</si>
  <si>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</si>
  <si>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</si>
  <si>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</si>
  <si>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</si>
  <si>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</si>
  <si>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</si>
  <si>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</si>
  <si>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</si>
  <si>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</si>
  <si>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</si>
  <si>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</si>
  <si>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</si>
  <si>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</si>
  <si>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</si>
  <si>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</si>
  <si>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</si>
  <si>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</si>
  <si>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</si>
  <si>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</si>
  <si>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</si>
  <si>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</si>
  <si>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</si>
  <si>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</si>
  <si>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</si>
  <si>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</si>
  <si>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</si>
  <si>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</si>
  <si>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</si>
  <si>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</si>
  <si>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</si>
  <si>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</si>
  <si>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</si>
  <si>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</si>
  <si>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</si>
  <si>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</si>
  <si>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</si>
  <si>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</si>
  <si>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</si>
  <si>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</si>
  <si>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</si>
  <si>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</si>
  <si>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</si>
  <si>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</si>
  <si>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</si>
  <si>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</si>
  <si>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</si>
  <si>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</si>
  <si>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</si>
  <si>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</si>
  <si>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</si>
  <si>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</si>
  <si>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</si>
  <si>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</si>
  <si>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</si>
  <si>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</si>
  <si>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</si>
  <si>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</si>
  <si>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</si>
  <si>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</si>
  <si>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</si>
  <si>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</si>
  <si>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</si>
  <si>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</si>
  <si>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</si>
  <si>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</si>
  <si>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</si>
  <si>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</si>
  <si>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</si>
  <si>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</si>
  <si>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</si>
  <si>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</si>
  <si>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</si>
  <si>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</si>
  <si>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</si>
  <si>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</si>
  <si>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</si>
  <si>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</si>
  <si>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</si>
  <si>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</si>
  <si>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</si>
  <si>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</si>
  <si>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</si>
  <si>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</si>
  <si>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</si>
  <si>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</si>
  <si>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</si>
  <si>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</si>
  <si>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</si>
  <si>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</si>
  <si>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</si>
  <si>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</si>
  <si>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</si>
  <si>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</si>
  <si>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</si>
  <si>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</si>
  <si>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</si>
  <si>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</si>
  <si>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</si>
  <si>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</si>
  <si>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</si>
  <si>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</si>
  <si>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</si>
  <si>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</si>
  <si>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</si>
  <si>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</si>
  <si>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</si>
  <si>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</si>
  <si>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</si>
  <si>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</si>
  <si>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</si>
  <si>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</si>
  <si>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</si>
  <si>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</si>
  <si>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</si>
  <si>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</si>
  <si>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</si>
  <si>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</si>
  <si>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</si>
  <si>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</si>
  <si>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</si>
  <si>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</si>
  <si>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</si>
  <si>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</si>
  <si>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</si>
  <si>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</si>
  <si>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</si>
  <si>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</si>
  <si>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</si>
  <si>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</si>
  <si>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</si>
  <si>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</si>
  <si>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</si>
  <si>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</si>
  <si>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</si>
  <si>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</si>
  <si>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</si>
  <si>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</si>
  <si>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</si>
  <si>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</si>
  <si>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</si>
  <si>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</si>
  <si>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</si>
  <si>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</si>
  <si>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</si>
  <si>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</si>
  <si>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</si>
  <si>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</si>
  <si>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</si>
  <si>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</si>
  <si>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</si>
  <si>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</si>
  <si>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</si>
  <si>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</si>
  <si>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</si>
  <si>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</si>
  <si>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</si>
  <si>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</si>
  <si>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</si>
  <si>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</si>
  <si>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</si>
  <si>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</si>
  <si>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</si>
  <si>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</si>
  <si>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</si>
  <si>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</si>
  <si>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</si>
  <si>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</si>
  <si>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</si>
  <si>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</si>
  <si>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</si>
  <si>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</si>
  <si>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</si>
  <si>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</si>
  <si>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</si>
  <si>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</si>
  <si>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</si>
  <si>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</si>
  <si>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</si>
  <si>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</si>
  <si>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</si>
  <si>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</si>
  <si>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</si>
  <si>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</si>
  <si>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</si>
  <si>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</si>
  <si>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</si>
  <si>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</si>
  <si>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</si>
  <si>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</si>
  <si>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</si>
  <si>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</si>
  <si>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</si>
  <si>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</si>
  <si>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</si>
  <si>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</si>
  <si>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</si>
  <si>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</si>
  <si>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</si>
  <si>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</si>
  <si>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</si>
  <si>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</si>
  <si>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</si>
  <si>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</si>
  <si>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</si>
  <si>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</si>
  <si>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</si>
  <si>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</si>
  <si>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</si>
  <si>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</si>
  <si>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</si>
  <si>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</si>
  <si>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</si>
  <si>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</si>
  <si>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</si>
  <si>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</si>
  <si>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</si>
  <si>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</si>
  <si>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</si>
  <si>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</si>
  <si>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</si>
  <si>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</si>
  <si>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</si>
  <si>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</si>
  <si>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</si>
  <si>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</si>
  <si>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</si>
  <si>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</si>
  <si>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</si>
  <si>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</si>
  <si>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</si>
  <si>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</si>
  <si>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</si>
  <si>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</si>
  <si>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</si>
  <si>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</si>
  <si>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</si>
  <si>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</si>
  <si>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</si>
  <si>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</si>
  <si>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</si>
  <si>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</si>
  <si>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</si>
  <si>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</si>
  <si>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</si>
  <si>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</si>
  <si>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</si>
  <si>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</si>
  <si>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</si>
  <si>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</si>
  <si>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</si>
  <si>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</si>
  <si>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</si>
  <si>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</si>
  <si>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</si>
  <si>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</si>
  <si>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</si>
  <si>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</si>
  <si>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</si>
  <si>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</si>
  <si>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</si>
  <si>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</si>
  <si>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</si>
  <si>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</si>
  <si>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</si>
  <si>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</si>
  <si>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</si>
  <si>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</si>
  <si>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</si>
  <si>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</si>
  <si>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</si>
  <si>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</si>
  <si>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</si>
  <si>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</si>
  <si>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</si>
  <si>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</si>
  <si>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</si>
  <si>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</si>
  <si>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</si>
  <si>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</si>
  <si>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</si>
  <si>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</si>
  <si>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</si>
  <si>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</si>
  <si>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</si>
  <si>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</si>
  <si>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</si>
  <si>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</si>
  <si>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</si>
  <si>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</si>
  <si>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</si>
  <si>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</si>
  <si>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</si>
  <si>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</si>
  <si>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</si>
  <si>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</si>
  <si>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</si>
  <si>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</si>
  <si>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</si>
  <si>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</si>
  <si>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</si>
  <si>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</si>
  <si>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</si>
  <si>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</si>
  <si>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</si>
  <si>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</si>
  <si>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</si>
  <si>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</si>
  <si>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</si>
  <si>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</si>
  <si>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</si>
  <si>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</si>
  <si>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</si>
  <si>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</si>
  <si>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</si>
  <si>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</si>
  <si>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</si>
  <si>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</si>
  <si>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</si>
  <si>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</si>
  <si>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</si>
  <si>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</si>
  <si>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</si>
  <si>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</si>
  <si>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</si>
  <si>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</si>
  <si>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</si>
  <si>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</si>
  <si>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</si>
  <si>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</si>
  <si>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</si>
  <si>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</si>
  <si>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</si>
  <si>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</si>
  <si>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</si>
  <si>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</si>
  <si>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</si>
  <si>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</si>
  <si>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</si>
  <si>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</si>
  <si>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</si>
  <si>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</si>
  <si>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</si>
  <si>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</si>
  <si>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</si>
  <si>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</si>
  <si>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</si>
  <si>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</si>
  <si>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</si>
  <si>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</si>
  <si>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</si>
  <si>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</si>
  <si>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</si>
  <si>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</si>
  <si>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</si>
  <si>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</si>
  <si>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</si>
  <si>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</si>
  <si>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</si>
  <si>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</si>
  <si>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</si>
  <si>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</si>
  <si>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</si>
  <si>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</si>
  <si>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</si>
  <si>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</si>
  <si>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</si>
  <si>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</si>
  <si>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</si>
  <si>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</si>
  <si>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</si>
  <si>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</si>
  <si>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</si>
  <si>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</si>
  <si>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</si>
  <si>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</si>
  <si>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</si>
  <si>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</si>
  <si>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</si>
  <si>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</si>
  <si>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</si>
  <si>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</si>
  <si>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</si>
  <si>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</si>
  <si>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</si>
  <si>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</si>
  <si>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</si>
  <si>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</si>
  <si>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</si>
  <si>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</si>
  <si>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</si>
  <si>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</si>
  <si>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</si>
  <si>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</si>
  <si>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</si>
  <si>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</si>
  <si>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</si>
  <si>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</si>
  <si>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</si>
  <si>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</si>
  <si>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</si>
  <si>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</si>
  <si>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</si>
  <si>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</si>
  <si>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</si>
  <si>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</si>
  <si>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</si>
  <si>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</si>
  <si>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</si>
  <si>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</si>
  <si>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</si>
  <si>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</si>
  <si>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</si>
  <si>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</si>
  <si>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</si>
  <si>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</si>
  <si>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</si>
  <si>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</si>
  <si>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</si>
  <si>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</si>
  <si>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</si>
  <si>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</si>
  <si>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</si>
  <si>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</si>
  <si>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</si>
  <si>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</si>
  <si>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</si>
  <si>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</si>
  <si>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</si>
  <si>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</si>
  <si>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</si>
  <si>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</si>
  <si>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</si>
  <si>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</si>
  <si>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</si>
  <si>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</si>
  <si>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</si>
  <si>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</si>
  <si>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</si>
  <si>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</si>
  <si>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</si>
  <si>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</si>
  <si>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</si>
  <si>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</si>
  <si>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</si>
  <si>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</si>
  <si>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</si>
  <si>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</si>
  <si>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</si>
  <si>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</si>
  <si>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</si>
  <si>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</si>
  <si>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</si>
  <si>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</si>
  <si>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</si>
  <si>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</si>
  <si>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</si>
  <si>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</si>
  <si>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</si>
  <si>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</si>
  <si>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</si>
  <si>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</si>
  <si>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</si>
  <si>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</si>
  <si>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</si>
  <si>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</si>
  <si>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</si>
  <si>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</si>
  <si>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</si>
  <si>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</si>
  <si>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</si>
  <si>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</si>
  <si>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</si>
  <si>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</si>
  <si>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</si>
  <si>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</si>
  <si>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</si>
  <si>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</si>
  <si>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</si>
  <si>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</si>
  <si>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</si>
  <si>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</si>
  <si>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</si>
  <si>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</si>
  <si>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</si>
  <si>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</si>
  <si>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</si>
  <si>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</si>
  <si>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</si>
  <si>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</si>
  <si>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</si>
  <si>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</si>
  <si>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</si>
  <si>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</si>
  <si>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</si>
  <si>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</si>
  <si>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</si>
  <si>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</si>
  <si>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</si>
  <si>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</si>
  <si>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</si>
  <si>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</si>
  <si>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</si>
  <si>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</si>
  <si>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</si>
  <si>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</si>
  <si>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</si>
  <si>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</si>
  <si>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</si>
  <si>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</si>
  <si>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</si>
  <si>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</si>
  <si>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</si>
  <si>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</si>
  <si>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</si>
  <si>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</si>
  <si>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</si>
  <si>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</si>
  <si>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</si>
  <si>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</si>
  <si>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</si>
  <si>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</si>
  <si>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</si>
  <si>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</si>
  <si>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</si>
  <si>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</si>
  <si>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</si>
  <si>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</si>
  <si>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</si>
  <si>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</si>
  <si>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</si>
  <si>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</si>
  <si>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</si>
  <si>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</si>
  <si>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</si>
  <si>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</si>
  <si>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</si>
  <si>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</si>
  <si>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</si>
  <si>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</si>
  <si>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</si>
  <si>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</si>
  <si>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</si>
  <si>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</si>
  <si>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</si>
  <si>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</si>
  <si>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</si>
  <si>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</si>
  <si>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</si>
  <si>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</si>
  <si>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</si>
  <si>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</si>
  <si>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</si>
  <si>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</si>
  <si>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</si>
  <si>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</si>
  <si>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</si>
  <si>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</si>
  <si>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</si>
  <si>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</si>
  <si>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</si>
  <si>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</si>
  <si>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</si>
  <si>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</si>
  <si>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</si>
  <si>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</si>
  <si>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</si>
  <si>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</si>
  <si>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</si>
  <si>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</si>
  <si>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</si>
  <si>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</si>
  <si>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</si>
  <si>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</si>
  <si>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</si>
  <si>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</si>
  <si>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</si>
  <si>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</si>
  <si>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</si>
  <si>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</si>
  <si>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</si>
  <si>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</si>
  <si>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</si>
  <si>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</si>
  <si>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</si>
  <si>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</si>
  <si>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</si>
  <si>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</si>
  <si>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</si>
  <si>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</si>
  <si>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</si>
  <si>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</si>
  <si>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</si>
  <si>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</si>
  <si>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</si>
  <si>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</si>
  <si>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</si>
  <si>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</si>
  <si>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</si>
  <si>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</si>
  <si>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</si>
  <si>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</si>
  <si>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</si>
  <si>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</si>
  <si>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</si>
  <si>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</si>
  <si>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</si>
  <si>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</si>
  <si>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</si>
  <si>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</si>
  <si>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</si>
  <si>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</si>
  <si>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</si>
  <si>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</si>
  <si>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</si>
  <si>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</si>
  <si>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</si>
  <si>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</si>
  <si>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</si>
  <si>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</si>
  <si>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</si>
  <si>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</si>
  <si>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</si>
  <si>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</si>
  <si>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</si>
  <si>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</si>
  <si>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</si>
  <si>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</si>
  <si>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</si>
  <si>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</si>
  <si>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</si>
  <si>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</si>
  <si>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</si>
  <si>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</si>
  <si>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</si>
  <si>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</si>
  <si>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</si>
  <si>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</si>
  <si>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</si>
  <si>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</si>
  <si>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</si>
  <si>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</si>
  <si>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</si>
  <si>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</si>
  <si>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</si>
  <si>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</si>
  <si>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</si>
  <si>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</si>
  <si>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</si>
  <si>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</si>
  <si>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</si>
  <si>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</si>
  <si>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</si>
  <si>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</si>
  <si>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</si>
  <si>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</si>
  <si>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</si>
  <si>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</si>
  <si>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</si>
  <si>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</si>
  <si>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</si>
  <si>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</si>
  <si>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</si>
  <si>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</si>
  <si>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</si>
  <si>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</si>
  <si>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</si>
  <si>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</si>
  <si>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</si>
  <si>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</si>
  <si>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</si>
  <si>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</si>
  <si>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</si>
  <si>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</si>
  <si>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</si>
  <si>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</si>
  <si>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</si>
  <si>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</si>
  <si>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</si>
  <si>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</si>
  <si>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</si>
  <si>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</si>
  <si>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</si>
  <si>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</si>
  <si>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</si>
  <si>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</si>
  <si>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</si>
  <si>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</si>
  <si>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</si>
  <si>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</si>
  <si>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</si>
  <si>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</si>
  <si>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</si>
  <si>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</si>
  <si>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</si>
  <si>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</si>
  <si>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</si>
  <si>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</si>
  <si>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</si>
  <si>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</si>
  <si>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</si>
  <si>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</si>
  <si>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</si>
  <si>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</si>
  <si>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</si>
  <si>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</si>
  <si>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</si>
  <si>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</si>
  <si>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</si>
  <si>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</si>
  <si>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</si>
  <si>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</si>
  <si>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</si>
  <si>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</si>
  <si>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</si>
  <si>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</si>
  <si>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</si>
  <si>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</si>
  <si>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</si>
  <si>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</si>
  <si>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</si>
  <si>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</si>
  <si>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</si>
  <si>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</si>
  <si>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</si>
  <si>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</si>
  <si>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</si>
  <si>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</si>
  <si>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</si>
  <si>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</si>
  <si>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</si>
  <si>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</si>
  <si>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</si>
  <si>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</si>
  <si>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</si>
  <si>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</si>
  <si>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</si>
  <si>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</si>
  <si>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</si>
  <si>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</si>
  <si>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</si>
  <si>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</si>
  <si>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</si>
  <si>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</si>
  <si>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</si>
  <si>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</si>
  <si>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</si>
  <si>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</si>
  <si>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</si>
  <si>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</si>
  <si>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</si>
  <si>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</si>
  <si>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</si>
  <si>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</si>
  <si>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</si>
  <si>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</si>
  <si>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</si>
  <si>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</si>
  <si>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</si>
  <si>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</si>
  <si>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</si>
  <si>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</si>
  <si>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</si>
  <si>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</si>
  <si>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</si>
  <si>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</si>
  <si>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</si>
  <si>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</si>
  <si>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</si>
  <si>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</si>
  <si>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</si>
  <si>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</si>
  <si>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</si>
  <si>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</si>
  <si>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</si>
  <si>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</si>
  <si>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</si>
  <si>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</si>
  <si>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</si>
  <si>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</si>
  <si>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</si>
  <si>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</si>
  <si>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</si>
  <si>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</si>
  <si>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</si>
  <si>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</si>
  <si>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</si>
  <si>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</si>
  <si>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</si>
  <si>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</si>
  <si>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</si>
  <si>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</si>
  <si>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</si>
  <si>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</si>
  <si>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</si>
  <si>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</si>
  <si>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</si>
  <si>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</si>
  <si>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</si>
  <si>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</si>
  <si>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</si>
  <si>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</si>
  <si>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</si>
  <si>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</si>
  <si>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</si>
  <si>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</si>
  <si>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</si>
  <si>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</si>
  <si>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</si>
  <si>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</si>
  <si>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</si>
  <si>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</si>
  <si>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</si>
  <si>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</si>
  <si>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</si>
  <si>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</si>
  <si>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</si>
  <si>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</si>
  <si>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</si>
  <si>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</si>
  <si>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</si>
  <si>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</si>
  <si>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</si>
  <si>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</si>
  <si>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</si>
  <si>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</si>
  <si>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</si>
  <si>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</si>
  <si>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</si>
  <si>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</si>
  <si>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</si>
  <si>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</si>
  <si>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</si>
  <si>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</si>
  <si>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</si>
  <si>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</si>
  <si>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</si>
  <si>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</si>
  <si>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</si>
  <si>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</si>
  <si>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</si>
  <si>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</si>
  <si>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</si>
  <si>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</si>
  <si>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</si>
  <si>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</si>
  <si>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</si>
  <si>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</si>
  <si>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</si>
  <si>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</si>
  <si>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</si>
  <si>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</si>
  <si>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</si>
  <si>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</si>
  <si>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</si>
  <si>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</si>
  <si>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</si>
  <si>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</si>
  <si>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</si>
  <si>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</si>
  <si>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</si>
  <si>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</si>
  <si>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</si>
  <si>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</si>
  <si>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</si>
  <si>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</si>
  <si>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</si>
  <si>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</si>
  <si>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</si>
  <si>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</si>
  <si>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</si>
  <si>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</si>
  <si>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</si>
  <si>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</si>
  <si>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</si>
  <si>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</si>
  <si>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</si>
  <si>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</si>
  <si>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</si>
  <si>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</si>
  <si>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</si>
  <si>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</si>
  <si>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</si>
  <si>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</si>
  <si>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</si>
  <si>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</si>
  <si>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</si>
  <si>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</si>
  <si>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</si>
  <si>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</si>
  <si>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</si>
  <si>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</si>
  <si>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</si>
  <si>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</si>
  <si>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</si>
  <si>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</si>
  <si>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</si>
  <si>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</si>
  <si>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</si>
  <si>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</si>
  <si>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</si>
  <si>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</si>
  <si>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</si>
  <si>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</si>
  <si>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</si>
  <si>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</si>
  <si>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</si>
  <si>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</si>
  <si>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</si>
  <si>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</si>
  <si>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</si>
  <si>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</si>
  <si>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</si>
  <si>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</si>
  <si>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</si>
  <si>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</si>
  <si>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</si>
  <si>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</si>
  <si>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</si>
  <si>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</si>
  <si>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</si>
  <si>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</si>
  <si>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</si>
  <si>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</si>
  <si>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</si>
  <si>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</si>
  <si>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</si>
  <si>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</si>
  <si>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</si>
  <si>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</si>
  <si>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</si>
  <si>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</si>
  <si>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</si>
  <si>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</si>
  <si>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</si>
  <si>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</si>
  <si>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</si>
  <si>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</si>
  <si>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</si>
  <si>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</si>
  <si>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</si>
  <si>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</si>
  <si>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</si>
  <si>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</si>
  <si>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</si>
  <si>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</si>
  <si>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</si>
  <si>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</si>
  <si>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</si>
  <si>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</si>
  <si>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</si>
  <si>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</si>
  <si>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</si>
  <si>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</si>
  <si>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</si>
  <si>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</si>
  <si>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</si>
  <si>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</si>
  <si>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</si>
  <si>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</si>
  <si>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</si>
  <si>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</si>
  <si>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</si>
  <si>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</si>
  <si>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</si>
  <si>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</si>
  <si>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</si>
  <si>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</si>
  <si>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</si>
  <si>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</si>
  <si>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</si>
  <si>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</si>
  <si>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</si>
  <si>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</si>
  <si>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</si>
  <si>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</si>
  <si>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</si>
  <si>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</si>
  <si>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</si>
  <si>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</si>
  <si>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</si>
  <si>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</si>
  <si>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</si>
  <si>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</si>
  <si>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</si>
  <si>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</si>
  <si>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</si>
  <si>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</si>
  <si>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</si>
  <si>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</si>
  <si>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</si>
  <si>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</si>
  <si>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</si>
  <si>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</si>
  <si>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</si>
  <si>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</si>
  <si>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</si>
  <si>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</si>
  <si>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</si>
  <si>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</si>
  <si>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</si>
  <si>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</si>
  <si>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</si>
  <si>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</si>
  <si>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</si>
  <si>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</si>
  <si>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</si>
  <si>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</si>
  <si>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</si>
  <si>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</si>
  <si>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</si>
  <si>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</si>
  <si>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</si>
  <si>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</si>
  <si>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</si>
  <si>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</si>
  <si>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</si>
  <si>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</si>
  <si>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</si>
  <si>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</si>
  <si>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</si>
  <si>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</si>
  <si>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</si>
  <si>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</si>
  <si>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</si>
  <si>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</si>
  <si>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</si>
  <si>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</si>
  <si>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</si>
  <si>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</si>
  <si>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</si>
  <si>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</si>
  <si>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</si>
  <si>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</si>
  <si>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</si>
  <si>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</si>
  <si>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</si>
  <si>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</si>
  <si>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</si>
  <si>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</si>
  <si>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</si>
  <si>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</si>
  <si>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</si>
  <si>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</si>
  <si>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</si>
  <si>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</si>
  <si>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</si>
  <si>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</si>
  <si>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</si>
  <si>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</si>
  <si>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</si>
  <si>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</si>
  <si>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</si>
  <si>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</si>
  <si>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</si>
  <si>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</si>
  <si>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</si>
  <si>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</si>
  <si>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</si>
  <si>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</si>
  <si>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</si>
  <si>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</si>
  <si>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</si>
  <si>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</si>
  <si>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</si>
  <si>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</si>
  <si>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</si>
  <si>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</si>
  <si>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</si>
  <si>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</si>
  <si>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</si>
  <si>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</si>
  <si>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</si>
  <si>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</si>
  <si>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</si>
  <si>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</si>
  <si>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</si>
  <si>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</si>
  <si>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</si>
  <si>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</si>
  <si>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</si>
  <si>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</si>
  <si>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</si>
  <si>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</si>
  <si>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</si>
  <si>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</si>
  <si>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</si>
  <si>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</si>
  <si>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</si>
  <si>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</si>
  <si>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</si>
  <si>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</si>
  <si>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</si>
  <si>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</si>
  <si>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</si>
  <si>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</si>
  <si>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</si>
  <si>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</si>
  <si>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</si>
  <si>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</si>
  <si>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</si>
  <si>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</si>
  <si>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</si>
  <si>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</si>
  <si>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</si>
  <si>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</si>
  <si>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</si>
  <si>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</si>
  <si>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</si>
  <si>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</si>
  <si>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</si>
  <si>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</si>
  <si>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</si>
  <si>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</si>
  <si>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</si>
  <si>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</si>
  <si>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</si>
  <si>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</si>
  <si>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</si>
  <si>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</si>
  <si>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</si>
  <si>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</si>
  <si>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</si>
  <si>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</si>
  <si>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</si>
  <si>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</si>
  <si>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</si>
  <si>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</si>
  <si>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</si>
  <si>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</si>
  <si>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</si>
  <si>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</si>
  <si>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</si>
  <si>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</si>
  <si>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</si>
  <si>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</si>
  <si>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</si>
  <si>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</si>
  <si>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</si>
  <si>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</si>
  <si>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</si>
  <si>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</si>
  <si>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</si>
  <si>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</si>
  <si>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</si>
  <si>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</si>
  <si>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</si>
  <si>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</si>
  <si>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</si>
  <si>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</si>
  <si>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</si>
  <si>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</si>
  <si>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</si>
  <si>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</si>
  <si>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</si>
  <si>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</si>
  <si>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</si>
  <si>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</si>
  <si>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</si>
  <si>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</si>
  <si>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</si>
  <si>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</si>
  <si>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</si>
  <si>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</si>
  <si>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</si>
  <si>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</si>
  <si>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</si>
  <si>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</si>
  <si>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</si>
  <si>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</si>
  <si>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</si>
  <si>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</si>
  <si>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</si>
  <si>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</si>
  <si>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</si>
  <si>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</si>
  <si>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</si>
  <si>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</si>
  <si>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</si>
  <si>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</si>
  <si>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</si>
  <si>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</si>
  <si>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</si>
  <si>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</si>
  <si>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</si>
  <si>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</si>
  <si>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</si>
  <si>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</si>
  <si>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</si>
  <si>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</si>
  <si>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</si>
  <si>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</si>
  <si>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</si>
  <si>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</si>
  <si>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</si>
  <si>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</si>
  <si>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</si>
  <si>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</si>
  <si>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</si>
  <si>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</si>
  <si>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</si>
  <si>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</si>
  <si>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</si>
  <si>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</si>
  <si>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</si>
  <si>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</si>
  <si>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</si>
  <si>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</si>
  <si>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</si>
  <si>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</si>
  <si>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</si>
  <si>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</si>
  <si>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</si>
  <si>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</si>
  <si>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</si>
  <si>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</si>
  <si>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</si>
  <si>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</si>
  <si>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</si>
  <si>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</si>
  <si>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</si>
  <si>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</si>
  <si>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</si>
  <si>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</si>
  <si>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</si>
  <si>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</si>
  <si>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</si>
  <si>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</si>
  <si>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</si>
  <si>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</si>
  <si>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</si>
  <si>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</si>
  <si>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</si>
  <si>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</si>
  <si>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</si>
  <si>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</si>
  <si>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</si>
  <si>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</si>
  <si>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</si>
  <si>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</si>
  <si>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</si>
  <si>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</si>
  <si>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</si>
  <si>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</si>
  <si>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</si>
  <si>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</si>
  <si>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</si>
  <si>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</si>
  <si>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</si>
  <si>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</si>
  <si>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</si>
  <si>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</si>
  <si>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</si>
  <si>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</si>
  <si>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</si>
  <si>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</si>
  <si>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</si>
  <si>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</si>
  <si>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</si>
  <si>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</si>
  <si>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</si>
  <si>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</si>
  <si>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</si>
  <si>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</si>
  <si>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</si>
  <si>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</si>
  <si>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</si>
  <si>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</si>
  <si>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</si>
  <si>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</si>
  <si>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</si>
  <si>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</si>
  <si>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</si>
  <si>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</si>
  <si>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</si>
  <si>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</si>
  <si>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</si>
  <si>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</si>
  <si>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</si>
  <si>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</si>
  <si>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</si>
  <si>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</si>
  <si>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</si>
  <si>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</si>
  <si>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</si>
  <si>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</si>
  <si>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</si>
  <si>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</si>
  <si>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</si>
  <si>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</si>
  <si>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</si>
  <si>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</si>
  <si>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</si>
  <si>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</si>
  <si>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</si>
  <si>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</si>
  <si>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</si>
  <si>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</si>
  <si>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</si>
  <si>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</si>
  <si>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</si>
  <si>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</si>
  <si>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</si>
  <si>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</si>
  <si>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</si>
  <si>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</si>
  <si>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</si>
  <si>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</si>
  <si>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</si>
  <si>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</si>
  <si>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</si>
  <si>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</si>
  <si>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</si>
  <si>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</si>
  <si>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</si>
  <si>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</si>
  <si>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</si>
  <si>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</si>
  <si>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</si>
  <si>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</si>
  <si>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</si>
  <si>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</si>
  <si>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</si>
  <si>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</si>
  <si>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</si>
  <si>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</si>
  <si>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</si>
  <si>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</si>
  <si>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</si>
  <si>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</si>
  <si>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</si>
  <si>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</si>
  <si>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</si>
  <si>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</si>
  <si>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</si>
  <si>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</si>
  <si>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</si>
  <si>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</si>
  <si>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</si>
  <si>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</si>
  <si>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</si>
  <si>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</si>
  <si>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</si>
  <si>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</si>
  <si>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</si>
  <si>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</si>
  <si>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</si>
  <si>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</si>
  <si>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</si>
  <si>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</si>
  <si>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</si>
  <si>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</si>
  <si>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</si>
  <si>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</si>
  <si>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</si>
  <si>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</si>
  <si>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</si>
  <si>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</si>
  <si>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</si>
  <si>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</si>
  <si>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</si>
  <si>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</si>
  <si>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</si>
  <si>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</si>
  <si>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</si>
  <si>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</si>
  <si>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</si>
  <si>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</si>
  <si>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</si>
  <si>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</si>
  <si>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</si>
  <si>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</si>
  <si>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</si>
  <si>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</si>
  <si>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</si>
  <si>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</si>
  <si>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</si>
  <si>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</si>
  <si>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</si>
  <si>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</si>
  <si>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</si>
  <si>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</si>
  <si>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</si>
  <si>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</si>
  <si>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</si>
  <si>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</si>
  <si>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</si>
  <si>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</si>
  <si>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</si>
  <si>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</si>
  <si>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</si>
  <si>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</si>
  <si>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</si>
  <si>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</si>
  <si>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</si>
  <si>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</si>
  <si>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</si>
  <si>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</si>
  <si>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</si>
  <si>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</si>
  <si>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</si>
  <si>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</si>
  <si>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</si>
  <si>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</si>
  <si>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</si>
  <si>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</si>
  <si>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</si>
  <si>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</si>
  <si>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</si>
  <si>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</si>
  <si>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</si>
  <si>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</si>
  <si>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</si>
  <si>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</si>
  <si>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</si>
  <si>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</si>
  <si>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</si>
  <si>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</si>
  <si>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</si>
  <si>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</si>
  <si>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</si>
  <si>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</si>
  <si>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</si>
  <si>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</si>
  <si>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</si>
  <si>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</si>
  <si>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</si>
  <si>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</si>
  <si>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</si>
  <si>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</si>
  <si>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</si>
  <si>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</si>
  <si>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</si>
  <si>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</si>
  <si>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</si>
  <si>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</si>
  <si>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</si>
  <si>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</si>
  <si>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</si>
  <si>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</si>
  <si>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</si>
  <si>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</si>
  <si>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</si>
  <si>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</si>
  <si>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</si>
  <si>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</si>
  <si>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</si>
  <si>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</si>
  <si>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</si>
  <si>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</si>
  <si>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</si>
  <si>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</si>
  <si>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</si>
  <si>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</si>
  <si>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</si>
  <si>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</si>
  <si>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</si>
  <si>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</si>
  <si>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</si>
  <si>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</si>
  <si>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</si>
  <si>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</si>
  <si>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</si>
  <si>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</si>
  <si>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</si>
  <si>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</si>
  <si>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</si>
  <si>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</si>
  <si>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</si>
  <si>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</si>
  <si>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</si>
  <si>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</si>
  <si>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</si>
  <si>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</si>
  <si>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</si>
  <si>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</si>
  <si>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</si>
  <si>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</si>
  <si>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</si>
  <si>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</si>
  <si>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</si>
  <si>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</si>
  <si>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</si>
  <si>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</si>
  <si>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</si>
  <si>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</si>
  <si>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</si>
  <si>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</si>
  <si>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</si>
  <si>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</si>
  <si>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</si>
  <si>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</si>
  <si>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</si>
  <si>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</si>
  <si>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</si>
  <si>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</si>
  <si>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</si>
  <si>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</si>
  <si>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</si>
  <si>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</si>
  <si>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</si>
  <si>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</si>
  <si>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</si>
  <si>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</si>
  <si>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</si>
  <si>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</si>
  <si>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</si>
  <si>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</si>
  <si>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</si>
  <si>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</si>
  <si>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</si>
  <si>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</si>
  <si>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</si>
  <si>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</si>
  <si>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</si>
  <si>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</si>
  <si>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</si>
  <si>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</si>
  <si>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</si>
  <si>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</si>
  <si>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</si>
  <si>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</si>
  <si>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</si>
  <si>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</si>
  <si>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</si>
  <si>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</si>
  <si>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</si>
  <si>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</si>
  <si>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</si>
  <si>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</si>
  <si>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</si>
  <si>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</si>
  <si>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</si>
  <si>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</si>
  <si>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</si>
  <si>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</si>
  <si>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</si>
  <si>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</si>
  <si>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</si>
  <si>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</si>
  <si>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</si>
  <si>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</si>
  <si>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</si>
  <si>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</si>
  <si>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</si>
  <si>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</si>
  <si>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</si>
  <si>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</si>
  <si>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</si>
  <si>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</si>
  <si>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</si>
  <si>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</si>
  <si>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</si>
  <si>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</si>
  <si>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</si>
  <si>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</si>
  <si>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</si>
  <si>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</si>
  <si>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</si>
  <si>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</si>
  <si>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</si>
  <si>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</si>
  <si>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</si>
  <si>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</si>
  <si>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</si>
  <si>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</si>
  <si>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</si>
  <si>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</si>
  <si>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</si>
  <si>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</si>
  <si>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</si>
  <si>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</si>
  <si>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</si>
  <si>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</si>
  <si>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</si>
  <si>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</si>
  <si>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</si>
  <si>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</si>
  <si>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</si>
  <si>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</si>
  <si>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</si>
  <si>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</si>
  <si>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</si>
  <si>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</si>
  <si>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</si>
  <si>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</si>
  <si>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</si>
  <si>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</si>
  <si>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</si>
  <si>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</si>
  <si>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</si>
  <si>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</si>
  <si>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</si>
  <si>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</si>
  <si>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</si>
  <si>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</si>
  <si>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</si>
  <si>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</si>
  <si>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</si>
  <si>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</si>
  <si>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</si>
  <si>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</si>
  <si>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</si>
  <si>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</si>
  <si>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</si>
  <si>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</si>
  <si>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</si>
  <si>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</si>
  <si>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</si>
  <si>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</si>
  <si>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</si>
  <si>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</si>
  <si>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</si>
  <si>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</si>
  <si>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</si>
  <si>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</si>
  <si>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</si>
  <si>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</si>
  <si>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</si>
  <si>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</si>
  <si>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</si>
  <si>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</si>
  <si>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</si>
  <si>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</si>
  <si>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</si>
  <si>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</si>
  <si>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</si>
  <si>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</si>
  <si>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</si>
  <si>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</si>
  <si>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</si>
  <si>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</si>
  <si>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</si>
  <si>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</si>
  <si>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</si>
  <si>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</si>
  <si>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</si>
  <si>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</si>
  <si>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</si>
  <si>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</si>
  <si>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</si>
  <si>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</si>
  <si>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</si>
  <si>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</si>
  <si>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</si>
  <si>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</si>
  <si>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</si>
  <si>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</si>
  <si>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</si>
  <si>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</si>
  <si>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</si>
  <si>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</si>
  <si>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</si>
  <si>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</si>
  <si>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</si>
  <si>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</si>
  <si>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</si>
  <si>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</si>
  <si>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</si>
  <si>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</si>
  <si>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</si>
  <si>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</si>
  <si>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</si>
  <si>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</si>
  <si>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</si>
  <si>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</si>
  <si>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</si>
  <si>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</si>
  <si>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</si>
  <si>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</si>
  <si>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</si>
  <si>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</si>
  <si>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</si>
  <si>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</si>
  <si>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</si>
  <si>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</si>
  <si>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</si>
  <si>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</si>
  <si>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</si>
  <si>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</si>
  <si>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</si>
  <si>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</si>
  <si>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</si>
  <si>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</si>
  <si>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</si>
  <si>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</si>
  <si>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</si>
  <si>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</si>
  <si>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</si>
  <si>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</si>
  <si>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</si>
  <si>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</si>
  <si>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</si>
  <si>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</si>
  <si>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</si>
  <si>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</si>
  <si>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</si>
  <si>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</si>
  <si>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</si>
  <si>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</si>
  <si>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</si>
  <si>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</si>
  <si>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</si>
  <si>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</si>
  <si>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</si>
  <si>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</si>
  <si>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</si>
  <si>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</si>
  <si>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</si>
  <si>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</si>
  <si>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</si>
  <si>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</si>
  <si>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</si>
  <si>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</si>
  <si>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</si>
  <si>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</si>
  <si>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</si>
  <si>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</si>
  <si>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</si>
  <si>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</si>
  <si>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</si>
  <si>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</si>
  <si>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</si>
  <si>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</si>
  <si>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</si>
  <si>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</si>
  <si>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</si>
  <si>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</si>
  <si>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</si>
  <si>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</si>
  <si>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</si>
  <si>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</si>
  <si>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</si>
  <si>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</si>
  <si>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</si>
  <si>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</si>
  <si>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</si>
  <si>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</si>
  <si>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</si>
  <si>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</si>
  <si>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</si>
  <si>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</si>
  <si>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</si>
  <si>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</si>
  <si>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</si>
  <si>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</si>
  <si>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</si>
  <si>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</si>
  <si>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</si>
  <si>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</si>
  <si>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</si>
  <si>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</si>
  <si>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</si>
  <si>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</si>
  <si>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</si>
  <si>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</si>
  <si>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</si>
  <si>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</si>
  <si>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</si>
  <si>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</si>
  <si>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</si>
  <si>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</si>
  <si>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</si>
  <si>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</si>
  <si>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</si>
  <si>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</si>
  <si>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</si>
  <si>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</si>
  <si>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</si>
  <si>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</si>
  <si>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</si>
  <si>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</si>
  <si>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</si>
  <si>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</si>
  <si>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</si>
  <si>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</si>
  <si>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</si>
  <si>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</si>
  <si>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</si>
  <si>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</si>
  <si>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</si>
  <si>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</si>
  <si>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</si>
  <si>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</si>
  <si>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</si>
  <si>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</si>
  <si>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</si>
  <si>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</si>
  <si>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</si>
  <si>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</si>
  <si>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</si>
  <si>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</si>
  <si>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</si>
  <si>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</si>
  <si>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</si>
  <si>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</si>
  <si>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</si>
  <si>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</si>
  <si>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</si>
  <si>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</si>
  <si>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</si>
  <si>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</si>
  <si>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</si>
  <si>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</si>
  <si>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</si>
  <si>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</si>
  <si>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</si>
  <si>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</si>
  <si>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</si>
  <si>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</si>
  <si>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</si>
  <si>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</si>
  <si>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</si>
  <si>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</si>
  <si>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</si>
  <si>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</si>
  <si>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</si>
  <si>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</si>
  <si>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</si>
  <si>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</si>
  <si>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</si>
  <si>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</si>
  <si>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</si>
  <si>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</si>
  <si>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</si>
  <si>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</si>
  <si>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</si>
  <si>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</si>
  <si>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</si>
  <si>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</si>
  <si>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</si>
  <si>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</si>
  <si>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</si>
  <si>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</si>
  <si>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</si>
  <si>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</si>
  <si>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</si>
  <si>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</si>
  <si>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</si>
  <si>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</si>
  <si>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</si>
  <si>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</si>
  <si>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</si>
  <si>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</si>
  <si>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</si>
  <si>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</si>
  <si>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</si>
  <si>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</si>
  <si>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</si>
  <si>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</si>
  <si>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</si>
  <si>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</si>
  <si>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</si>
  <si>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</si>
  <si>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</si>
  <si>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</si>
  <si>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</si>
  <si>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</si>
  <si>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</si>
  <si>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</si>
  <si>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</si>
  <si>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</si>
  <si>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</si>
  <si>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</si>
  <si>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</si>
  <si>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</si>
  <si>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</si>
  <si>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</si>
  <si>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</si>
  <si>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</si>
  <si>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</si>
  <si>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</si>
  <si>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</si>
  <si>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</si>
  <si>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</si>
  <si>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</si>
  <si>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</si>
  <si>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</si>
  <si>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</si>
  <si>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</si>
  <si>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</si>
  <si>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</si>
  <si>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</si>
  <si>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</si>
  <si>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</si>
  <si>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</si>
  <si>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</si>
  <si>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</si>
  <si>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</si>
  <si>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</si>
  <si>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</si>
  <si>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</si>
  <si>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</si>
  <si>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</si>
  <si>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</si>
  <si>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</si>
  <si>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</si>
  <si>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</si>
  <si>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</si>
  <si>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</si>
  <si>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</si>
  <si>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</si>
  <si>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</si>
  <si>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</si>
  <si>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</si>
  <si>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</si>
  <si>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</si>
  <si>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</si>
  <si>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</si>
  <si>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</si>
  <si>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</si>
  <si>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</si>
  <si>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</si>
  <si>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</si>
  <si>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</si>
  <si>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</si>
  <si>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</si>
  <si>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</si>
  <si>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</si>
  <si>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</si>
  <si>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</si>
  <si>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</si>
  <si>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</si>
  <si>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</si>
  <si>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</si>
  <si>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</si>
  <si>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</si>
  <si>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</si>
  <si>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</si>
  <si>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</si>
  <si>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</si>
  <si>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</si>
  <si>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</si>
  <si>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</si>
  <si>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</si>
  <si>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</si>
  <si>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</si>
  <si>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</si>
  <si>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</si>
  <si>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</si>
  <si>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</si>
  <si>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</si>
  <si>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</si>
  <si>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</si>
  <si>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</si>
  <si>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</si>
  <si>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</si>
  <si>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</si>
  <si>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</si>
  <si>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</si>
  <si>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</si>
  <si>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</si>
  <si>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</si>
  <si>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</si>
  <si>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</si>
  <si>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</si>
  <si>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</si>
  <si>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</si>
  <si>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</si>
  <si>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</si>
  <si>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</si>
  <si>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</si>
  <si>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</si>
  <si>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</si>
  <si>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</si>
  <si>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</si>
  <si>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</si>
  <si>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</si>
  <si>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</si>
  <si>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</si>
  <si>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</si>
  <si>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</si>
  <si>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</si>
  <si>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</si>
  <si>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</si>
  <si>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</si>
  <si>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</si>
  <si>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</si>
  <si>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</si>
  <si>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</si>
  <si>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</si>
  <si>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</si>
  <si>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</si>
  <si>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</si>
  <si>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</si>
  <si>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</si>
  <si>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</si>
  <si>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</si>
  <si>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</si>
  <si>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</si>
  <si>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</si>
  <si>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</si>
  <si>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</si>
  <si>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</si>
  <si>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</si>
  <si>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</si>
  <si>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</si>
  <si>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</si>
  <si>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</si>
  <si>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</si>
  <si>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</si>
  <si>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</si>
  <si>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</si>
  <si>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</si>
  <si>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</si>
  <si>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</si>
  <si>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</si>
  <si>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</si>
  <si>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</si>
  <si>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</si>
  <si>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</si>
  <si>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</si>
  <si>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</si>
  <si>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</si>
  <si>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</si>
  <si>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</si>
  <si>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</si>
  <si>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</si>
  <si>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</si>
  <si>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</si>
  <si>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</si>
  <si>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</si>
  <si>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</si>
  <si>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</si>
  <si>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</si>
  <si>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</si>
  <si>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</si>
  <si>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</si>
  <si>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</si>
  <si>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</si>
  <si>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</si>
  <si>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</si>
  <si>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</si>
  <si>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</si>
  <si>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</si>
  <si>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</si>
  <si>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</si>
  <si>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</si>
  <si>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</si>
  <si>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</si>
  <si>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</si>
  <si>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</si>
  <si>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</si>
  <si>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</si>
  <si>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</si>
  <si>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</si>
  <si>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</si>
  <si>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</si>
  <si>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</si>
  <si>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</si>
  <si>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</si>
  <si>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</si>
  <si>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</si>
  <si>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</si>
  <si>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</si>
  <si>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</si>
  <si>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</si>
  <si>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</si>
  <si>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</si>
  <si>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</si>
  <si>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</si>
  <si>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</si>
  <si>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</si>
  <si>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</si>
  <si>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</si>
  <si>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</si>
  <si>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</si>
  <si>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</si>
  <si>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</si>
  <si>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</si>
  <si>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</si>
  <si>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</si>
  <si>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</si>
  <si>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</si>
  <si>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</si>
  <si>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</si>
  <si>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</si>
  <si>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</si>
  <si>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</si>
  <si>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</si>
  <si>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</si>
  <si>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</si>
  <si>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</si>
  <si>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</si>
  <si>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</si>
  <si>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</si>
  <si>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</si>
  <si>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</si>
  <si>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</si>
  <si>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</si>
  <si>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</si>
  <si>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</si>
  <si>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</si>
  <si>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</si>
  <si>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</si>
  <si>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</si>
  <si>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</si>
  <si>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</si>
  <si>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</si>
  <si>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</si>
  <si>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</si>
  <si>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</si>
  <si>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</si>
  <si>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</si>
  <si>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</si>
  <si>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</si>
  <si>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</si>
  <si>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</si>
  <si>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</si>
  <si>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</si>
  <si>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</si>
  <si>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</si>
  <si>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</si>
  <si>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</si>
  <si>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</si>
  <si>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</si>
  <si>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</si>
  <si>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</si>
  <si>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</si>
  <si>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</si>
  <si>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</si>
  <si>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</si>
  <si>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</si>
  <si>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</si>
  <si>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</si>
  <si>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</si>
  <si>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</si>
  <si>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</si>
  <si>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</si>
  <si>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</si>
  <si>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</si>
  <si>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</si>
  <si>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</si>
  <si>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</si>
  <si>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</si>
  <si>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</si>
  <si>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</si>
  <si>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</si>
  <si>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</si>
  <si>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</si>
  <si>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</si>
  <si>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</si>
  <si>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</si>
  <si>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</si>
  <si>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</si>
  <si>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</si>
  <si>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</si>
  <si>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</si>
  <si>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</si>
  <si>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</si>
  <si>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</si>
  <si>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</si>
  <si>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</si>
  <si>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</si>
  <si>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</si>
  <si>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</si>
  <si>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</si>
  <si>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</si>
  <si>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</si>
  <si>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</si>
  <si>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</si>
  <si>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</si>
  <si>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</si>
  <si>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</si>
  <si>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</si>
  <si>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</si>
  <si>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</si>
  <si>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</si>
  <si>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</si>
  <si>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</si>
  <si>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</si>
  <si>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</si>
  <si>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</si>
  <si>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</si>
  <si>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</si>
  <si>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</si>
  <si>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</si>
  <si>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</si>
  <si>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</si>
  <si>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</si>
  <si>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</si>
  <si>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</si>
  <si>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</si>
  <si>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</si>
  <si>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</si>
  <si>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</si>
  <si>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</si>
  <si>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</si>
  <si>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</si>
  <si>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</si>
  <si>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</si>
  <si>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</si>
  <si>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</si>
  <si>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</si>
  <si>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</si>
  <si>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</si>
  <si>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</si>
  <si>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</si>
  <si>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</si>
  <si>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</si>
  <si>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</si>
  <si>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</si>
  <si>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</si>
  <si>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</si>
  <si>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</si>
  <si>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</si>
  <si>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</si>
  <si>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</si>
  <si>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</si>
  <si>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</si>
  <si>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</si>
  <si>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</si>
  <si>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</si>
  <si>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</si>
  <si>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</si>
  <si>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</si>
  <si>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</si>
  <si>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</si>
  <si>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</si>
  <si>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</si>
  <si>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</si>
  <si>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</si>
  <si>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</si>
  <si>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</si>
  <si>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</si>
  <si>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</si>
  <si>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</si>
  <si>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</si>
  <si>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</si>
  <si>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</si>
  <si>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</si>
  <si>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</si>
  <si>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</si>
  <si>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</si>
  <si>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</si>
  <si>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</si>
  <si>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</si>
  <si>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</si>
  <si>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</si>
  <si>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</si>
  <si>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</si>
  <si>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</si>
  <si>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</si>
  <si>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</si>
  <si>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</si>
  <si>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</si>
  <si>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</si>
  <si>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</si>
  <si>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</si>
  <si>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</si>
  <si>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</si>
  <si>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</si>
  <si>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</si>
  <si>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</si>
  <si>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</si>
  <si>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</si>
  <si>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</si>
  <si>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</si>
  <si>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</si>
  <si>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</si>
  <si>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</si>
  <si>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</si>
  <si>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</si>
  <si>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</si>
  <si>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</si>
  <si>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</si>
  <si>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</si>
  <si>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</si>
  <si>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</si>
  <si>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</si>
  <si>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</si>
  <si>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</si>
  <si>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</si>
  <si>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</si>
  <si>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</si>
  <si>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</si>
  <si>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</si>
  <si>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</si>
  <si>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</si>
  <si>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</si>
  <si>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</si>
  <si>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</si>
  <si>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</si>
  <si>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</si>
  <si>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</si>
  <si>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</si>
  <si>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</si>
  <si>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</si>
  <si>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</si>
  <si>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</si>
  <si>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</si>
  <si>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</si>
  <si>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</si>
  <si>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</si>
  <si>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</si>
  <si>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</si>
  <si>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</si>
  <si>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</si>
  <si>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</si>
  <si>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</si>
  <si>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</si>
  <si>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</si>
  <si>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</si>
  <si>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</si>
  <si>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</si>
  <si>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</si>
  <si>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</si>
  <si>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</si>
  <si>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</si>
  <si>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</si>
  <si>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</si>
  <si>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</si>
  <si>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</si>
  <si>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</si>
  <si>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</si>
  <si>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</si>
  <si>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</si>
  <si>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</si>
  <si>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</si>
  <si>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</si>
  <si>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</si>
  <si>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</si>
  <si>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</si>
  <si>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</si>
  <si>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</si>
  <si>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</si>
  <si>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</si>
  <si>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</si>
  <si>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</si>
  <si>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</si>
  <si>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</si>
  <si>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</si>
  <si>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</si>
  <si>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</si>
  <si>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</si>
  <si>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</si>
  <si>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</si>
  <si>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</si>
  <si>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</si>
  <si>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</si>
  <si>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</si>
  <si>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</si>
  <si>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</si>
  <si>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</si>
  <si>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</si>
  <si>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</si>
  <si>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</si>
  <si>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</si>
  <si>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</si>
  <si>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</si>
  <si>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</si>
  <si>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</si>
  <si>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</si>
  <si>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</si>
  <si>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</si>
  <si>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</si>
  <si>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</si>
  <si>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</si>
  <si>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</si>
  <si>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</si>
  <si>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</si>
  <si>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</si>
  <si>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</si>
  <si>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</si>
  <si>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</si>
  <si>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</si>
  <si>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</si>
  <si>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</si>
  <si>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</si>
  <si>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</si>
  <si>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</si>
  <si>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</si>
  <si>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</si>
  <si>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</si>
  <si>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</si>
  <si>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</si>
  <si>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</si>
  <si>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</si>
  <si>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</si>
  <si>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</si>
  <si>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</si>
  <si>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</si>
  <si>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</si>
  <si>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</si>
  <si>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</si>
  <si>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</si>
  <si>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</si>
  <si>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</si>
  <si>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</si>
  <si>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</si>
  <si>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</si>
  <si>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</si>
  <si>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</si>
  <si>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</si>
  <si>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</si>
  <si>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</si>
  <si>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</si>
  <si>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</si>
  <si>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</si>
  <si>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</si>
  <si>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</si>
  <si>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</si>
  <si>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</si>
  <si>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</si>
  <si>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</si>
  <si>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</si>
  <si>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</si>
  <si>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</si>
  <si>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</si>
  <si>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</si>
  <si>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</si>
  <si>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</si>
  <si>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</si>
  <si>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</si>
  <si>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</si>
  <si>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</si>
  <si>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</si>
  <si>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</si>
  <si>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</si>
  <si>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</si>
  <si>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</si>
  <si>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</si>
  <si>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</si>
  <si>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</si>
  <si>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</si>
  <si>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</si>
  <si>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</si>
  <si>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</si>
  <si>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</si>
  <si>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</si>
  <si>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</si>
  <si>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</si>
  <si>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</si>
  <si>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</si>
  <si>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</si>
  <si>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</si>
  <si>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</si>
  <si>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</si>
  <si>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</si>
  <si>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</si>
  <si>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</si>
  <si>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</si>
  <si>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</si>
  <si>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</si>
  <si>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</si>
  <si>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</si>
  <si>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</si>
  <si>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</si>
  <si>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</si>
  <si>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</si>
  <si>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</si>
  <si>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</si>
  <si>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</si>
  <si>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</si>
  <si>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</si>
  <si>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</si>
  <si>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</si>
  <si>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</si>
  <si>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</si>
  <si>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</si>
  <si>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</si>
  <si>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</si>
  <si>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</si>
  <si>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</si>
  <si>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</si>
  <si>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</si>
  <si>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</si>
  <si>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</si>
  <si>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</si>
  <si>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</si>
  <si>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</si>
  <si>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</si>
  <si>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</si>
  <si>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</si>
  <si>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</si>
  <si>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</si>
  <si>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</si>
  <si>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</si>
  <si>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</si>
  <si>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</si>
  <si>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</si>
  <si>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</si>
  <si>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</si>
  <si>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</si>
  <si>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</si>
  <si>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</si>
  <si>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</si>
  <si>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</si>
  <si>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</si>
  <si>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</si>
  <si>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</si>
  <si>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</si>
  <si>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</si>
  <si>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</si>
  <si>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</si>
  <si>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</si>
  <si>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</si>
  <si>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</si>
  <si>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</si>
  <si>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</si>
  <si>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</si>
  <si>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</si>
  <si>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</si>
  <si>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</si>
  <si>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</si>
  <si>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</si>
  <si>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</si>
  <si>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</si>
  <si>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</si>
  <si>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</si>
  <si>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</si>
  <si>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</si>
  <si>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</si>
  <si>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</si>
  <si>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</si>
  <si>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</si>
  <si>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</si>
  <si>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</si>
  <si>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</si>
  <si>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</si>
  <si>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</si>
  <si>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</si>
  <si>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</si>
  <si>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</si>
  <si>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</si>
  <si>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</si>
  <si>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</si>
  <si>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</si>
  <si>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</si>
  <si>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</si>
  <si>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</si>
  <si>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</si>
  <si>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</si>
  <si>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</si>
  <si>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</si>
  <si>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</si>
  <si>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</si>
  <si>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</si>
  <si>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</si>
  <si>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</si>
  <si>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</si>
  <si>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</si>
  <si>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</si>
  <si>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</si>
  <si>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</si>
  <si>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</si>
  <si>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</si>
  <si>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</si>
  <si>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</si>
  <si>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</si>
  <si>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</si>
  <si>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</si>
  <si>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</si>
  <si>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</si>
  <si>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</si>
  <si>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</si>
  <si>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</si>
  <si>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</si>
  <si>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</si>
  <si>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</si>
  <si>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</si>
  <si>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</si>
  <si>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</si>
  <si>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</si>
  <si>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</si>
  <si>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</si>
  <si>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</si>
  <si>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</si>
  <si>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</si>
  <si>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</si>
  <si>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</si>
  <si>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</si>
  <si>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</si>
  <si>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</si>
  <si>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</si>
  <si>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</si>
  <si>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</si>
  <si>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</si>
  <si>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</si>
  <si>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</si>
  <si>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</si>
  <si>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</si>
  <si>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</si>
  <si>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</si>
  <si>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</si>
  <si>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</si>
  <si>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</si>
  <si>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</si>
  <si>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</si>
  <si>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</si>
  <si>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</si>
  <si>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</si>
  <si>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</si>
  <si>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</si>
  <si>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</si>
  <si>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</si>
  <si>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</si>
  <si>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</si>
  <si>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</si>
  <si>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</si>
  <si>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</si>
  <si>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</si>
  <si>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</si>
  <si>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</si>
  <si>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</si>
  <si>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</si>
  <si>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</si>
  <si>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</si>
  <si>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</si>
  <si>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</si>
  <si>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</si>
  <si>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</si>
  <si>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</si>
  <si>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</si>
  <si>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</si>
  <si>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</si>
  <si>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</si>
  <si>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</si>
  <si>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</si>
  <si>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</si>
  <si>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</si>
  <si>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</si>
  <si>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</si>
  <si>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</si>
  <si>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</si>
  <si>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</si>
  <si>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</si>
  <si>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</si>
  <si>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</si>
  <si>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</si>
  <si>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</si>
  <si>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</si>
  <si>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</si>
  <si>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</si>
  <si>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</si>
  <si>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</si>
  <si>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</si>
  <si>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</si>
  <si>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</si>
  <si>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</si>
  <si>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</si>
  <si>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</si>
  <si>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</si>
  <si>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</si>
  <si>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</si>
  <si>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</si>
  <si>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</si>
  <si>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</si>
  <si>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</si>
  <si>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</si>
  <si>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</si>
  <si>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</si>
  <si>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</si>
  <si>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</si>
  <si>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</si>
  <si>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</si>
  <si>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</si>
  <si>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</si>
  <si>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</si>
  <si>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</si>
  <si>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</si>
  <si>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</si>
  <si>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</si>
  <si>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</si>
  <si>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</si>
  <si>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</si>
  <si>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</si>
  <si>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</si>
  <si>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</si>
  <si>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</si>
  <si>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</si>
  <si>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</si>
  <si>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</si>
  <si>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</si>
  <si>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</si>
  <si>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</si>
  <si>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</si>
  <si>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</si>
  <si>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</si>
  <si>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</si>
  <si>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</si>
  <si>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</si>
  <si>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</si>
  <si>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</si>
  <si>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</si>
  <si>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</si>
  <si>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</si>
  <si>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</si>
  <si>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</si>
  <si>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</si>
  <si>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</si>
  <si>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</si>
  <si>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</si>
  <si>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</si>
  <si>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</si>
  <si>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</si>
  <si>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</si>
  <si>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</si>
  <si>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</si>
  <si>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</si>
  <si>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</si>
  <si>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</si>
  <si>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</si>
  <si>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</si>
  <si>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</si>
  <si>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</si>
  <si>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</si>
  <si>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</si>
  <si>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</si>
  <si>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</si>
  <si>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</si>
  <si>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</si>
  <si>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</si>
  <si>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</si>
  <si>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</si>
  <si>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</si>
  <si>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</si>
  <si>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</si>
  <si>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</si>
  <si>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</si>
  <si>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</si>
  <si>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</si>
  <si>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</si>
  <si>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</si>
  <si>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</si>
  <si>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</si>
  <si>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</si>
  <si>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</si>
  <si>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</si>
  <si>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</si>
  <si>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</si>
  <si>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</si>
  <si>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</si>
  <si>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</si>
  <si>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</si>
  <si>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</si>
  <si>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</si>
  <si>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</si>
  <si>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</si>
  <si>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</si>
  <si>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</si>
  <si>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</si>
  <si>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</si>
  <si>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</si>
  <si>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</si>
  <si>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</si>
  <si>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</si>
  <si>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</si>
  <si>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</si>
  <si>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</si>
  <si>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</si>
  <si>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</si>
  <si>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</si>
  <si>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</si>
  <si>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</si>
  <si>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</si>
  <si>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</si>
  <si>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</si>
  <si>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</si>
  <si>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</si>
  <si>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</si>
  <si>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</si>
  <si>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</si>
  <si>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</si>
  <si>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</si>
  <si>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</si>
  <si>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</si>
  <si>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</si>
  <si>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</si>
  <si>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</si>
  <si>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</si>
  <si>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</si>
  <si>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</si>
  <si>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</si>
  <si>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</si>
  <si>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</si>
  <si>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</si>
  <si>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</si>
  <si>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</si>
  <si>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</si>
  <si>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</si>
  <si>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</si>
  <si>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</si>
  <si>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</si>
  <si>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</si>
  <si>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</si>
  <si>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</si>
  <si>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</si>
  <si>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</si>
  <si>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</si>
  <si>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</si>
  <si>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</si>
  <si>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</si>
  <si>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</si>
  <si>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</si>
  <si>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</si>
  <si>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</si>
  <si>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</si>
  <si>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</si>
  <si>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</si>
  <si>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</si>
  <si>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</si>
  <si>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</si>
  <si>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</si>
  <si>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</si>
  <si>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</si>
  <si>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</si>
  <si>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</si>
  <si>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</si>
  <si>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</si>
  <si>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</si>
  <si>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</si>
  <si>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</si>
  <si>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</si>
  <si>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</si>
  <si>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</si>
  <si>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</si>
  <si>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</si>
  <si>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</si>
  <si>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</si>
  <si>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</si>
  <si>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</si>
  <si>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</si>
  <si>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</si>
  <si>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</si>
  <si>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</si>
  <si>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</si>
  <si>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</si>
  <si>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</si>
  <si>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</si>
  <si>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</si>
  <si>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</si>
  <si>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</si>
  <si>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</si>
  <si>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</si>
  <si>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</si>
  <si>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</si>
  <si>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</si>
  <si>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</si>
  <si>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</si>
  <si>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</si>
  <si>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</si>
  <si>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</si>
  <si>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</si>
  <si>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</si>
  <si>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</si>
  <si>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</si>
  <si>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</si>
  <si>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</si>
  <si>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</si>
  <si>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</si>
  <si>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</si>
  <si>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</si>
  <si>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</si>
  <si>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</si>
  <si>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</si>
  <si>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</si>
  <si>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</si>
  <si>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</si>
  <si>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</si>
  <si>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</si>
  <si>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</si>
  <si>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</si>
  <si>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</si>
  <si>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</si>
  <si>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</si>
  <si>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</si>
  <si>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</si>
  <si>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</si>
  <si>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</si>
  <si>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</si>
  <si>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</si>
  <si>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</si>
  <si>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</si>
  <si>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</si>
  <si>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</si>
  <si>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</si>
  <si>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</si>
  <si>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</si>
  <si>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</si>
  <si>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</si>
  <si>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</si>
  <si>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</si>
  <si>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</si>
  <si>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</si>
  <si>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</si>
  <si>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</si>
  <si>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</si>
  <si>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</si>
  <si>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</si>
  <si>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</si>
  <si>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</si>
  <si>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</si>
  <si>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</si>
  <si>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</si>
  <si>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</si>
  <si>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</si>
  <si>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</si>
  <si>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</si>
  <si>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</si>
  <si>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</si>
  <si>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</si>
  <si>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</si>
  <si>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</si>
  <si>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</si>
  <si>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</si>
  <si>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</si>
  <si>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</si>
  <si>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</si>
  <si>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</si>
  <si>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</si>
  <si>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</si>
  <si>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</si>
  <si>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</si>
  <si>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</si>
  <si>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</si>
  <si>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</si>
  <si>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</si>
  <si>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</si>
  <si>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</si>
  <si>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</si>
  <si>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</si>
  <si>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</si>
  <si>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</si>
  <si>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</si>
  <si>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</si>
  <si>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</si>
  <si>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</si>
  <si>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</si>
  <si>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</si>
  <si>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</si>
  <si>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</si>
  <si>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</si>
  <si>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</si>
  <si>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</si>
  <si>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</si>
  <si>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</si>
  <si>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</si>
  <si>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</si>
  <si>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</si>
  <si>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</si>
  <si>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</si>
  <si>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</si>
  <si>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</si>
  <si>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</si>
  <si>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</si>
  <si>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</si>
  <si>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</si>
  <si>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</si>
  <si>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</si>
  <si>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</si>
  <si>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</si>
  <si>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</si>
  <si>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</si>
  <si>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</si>
  <si>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</si>
  <si>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</si>
  <si>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</si>
  <si>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</si>
  <si>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</si>
  <si>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</si>
  <si>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</si>
  <si>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</si>
  <si>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</si>
  <si>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</si>
  <si>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</si>
  <si>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</si>
  <si>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</si>
  <si>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</si>
  <si>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</si>
  <si>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</si>
  <si>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</si>
  <si>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</si>
  <si>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</si>
  <si>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</si>
  <si>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</si>
  <si>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</si>
  <si>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</si>
  <si>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</si>
  <si>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</si>
  <si>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</si>
  <si>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</si>
  <si>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</si>
  <si>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</si>
  <si>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</si>
  <si>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</si>
  <si>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</si>
  <si>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</si>
  <si>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</si>
  <si>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</si>
  <si>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</si>
  <si>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</si>
  <si>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</si>
  <si>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</si>
  <si>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</si>
  <si>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</si>
  <si>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</si>
  <si>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</si>
  <si>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</si>
  <si>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</si>
  <si>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</si>
  <si>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</si>
  <si>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</si>
  <si>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</si>
  <si>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</si>
  <si>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</si>
  <si>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</si>
  <si>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</si>
  <si>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</si>
  <si>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</si>
  <si>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</si>
  <si>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</si>
  <si>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</si>
  <si>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</si>
  <si>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</si>
  <si>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</si>
  <si>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</si>
  <si>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</si>
  <si>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</si>
  <si>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</si>
  <si>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</si>
  <si>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</si>
  <si>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</si>
  <si>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</si>
  <si>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</si>
  <si>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</si>
  <si>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</si>
  <si>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</si>
  <si>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</si>
  <si>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</si>
  <si>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</si>
  <si>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</si>
  <si>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</si>
  <si>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</si>
  <si>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</si>
  <si>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</si>
  <si>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</si>
  <si>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</si>
  <si>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</si>
  <si>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</si>
  <si>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</si>
  <si>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</si>
  <si>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</si>
  <si>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</si>
  <si>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</si>
  <si>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</si>
  <si>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</si>
  <si>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</si>
  <si>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</si>
  <si>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</si>
  <si>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</si>
  <si>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</si>
  <si>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</si>
  <si>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</si>
  <si>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</si>
  <si>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</si>
  <si>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</si>
  <si>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</si>
  <si>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</si>
  <si>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</si>
  <si>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</si>
  <si>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</si>
  <si>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</si>
  <si>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</si>
  <si>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</si>
  <si>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</si>
  <si>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</si>
  <si>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</si>
  <si>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</si>
  <si>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</si>
  <si>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</si>
  <si>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</si>
  <si>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</si>
  <si>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</si>
  <si>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</si>
  <si>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</si>
  <si>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</si>
  <si>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</si>
  <si>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</si>
  <si>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</si>
  <si>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</si>
  <si>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</si>
  <si>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</si>
  <si>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</si>
  <si>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</si>
  <si>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</si>
  <si>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</si>
  <si>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</si>
  <si>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</si>
  <si>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</si>
  <si>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</si>
  <si>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</si>
  <si>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</si>
  <si>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</si>
  <si>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</si>
  <si>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</si>
  <si>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</si>
  <si>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</si>
  <si>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</si>
  <si>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</si>
  <si>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</si>
  <si>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</si>
  <si>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</si>
  <si>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</si>
  <si>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</si>
  <si>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</si>
  <si>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</si>
  <si>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</si>
  <si>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</si>
  <si>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</si>
  <si>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</si>
  <si>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</si>
  <si>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</si>
  <si>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</si>
  <si>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</si>
  <si>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</si>
  <si>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</si>
  <si>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</si>
  <si>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</si>
  <si>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</si>
  <si>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</si>
  <si>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</si>
  <si>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</si>
  <si>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</si>
  <si>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</si>
  <si>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</si>
  <si>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</si>
  <si>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</si>
  <si>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</si>
  <si>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</si>
  <si>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</si>
  <si>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</si>
  <si>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</si>
  <si>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</si>
  <si>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</si>
  <si>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</si>
  <si>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</si>
  <si>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</si>
  <si>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</si>
  <si>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</si>
  <si>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</si>
  <si>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</si>
  <si>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</si>
  <si>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</si>
  <si>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</si>
  <si>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</si>
  <si>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</si>
  <si>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</si>
  <si>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</si>
  <si>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</si>
  <si>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</si>
  <si>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</si>
  <si>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</si>
  <si>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</si>
  <si>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</si>
  <si>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</si>
  <si>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</si>
  <si>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</si>
  <si>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</si>
  <si>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</si>
  <si>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</si>
  <si>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</si>
  <si>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</si>
  <si>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</si>
  <si>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</si>
  <si>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</si>
  <si>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</si>
  <si>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</si>
  <si>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</si>
  <si>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</si>
  <si>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</si>
  <si>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</si>
  <si>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</si>
  <si>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</si>
  <si>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</si>
  <si>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</si>
  <si>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</si>
  <si>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</si>
  <si>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</si>
  <si>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</si>
  <si>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</si>
  <si>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</si>
  <si>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</si>
  <si>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</si>
  <si>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</si>
  <si>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</si>
  <si>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</si>
  <si>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</si>
  <si>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</si>
  <si>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</si>
  <si>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</si>
  <si>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</si>
  <si>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</si>
  <si>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</si>
  <si>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</si>
  <si>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</si>
  <si>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</si>
  <si>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</si>
  <si>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</si>
  <si>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</si>
  <si>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</si>
  <si>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</si>
  <si>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</si>
  <si>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</si>
  <si>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</si>
  <si>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</si>
  <si>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</si>
  <si>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</si>
  <si>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</si>
  <si>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</si>
  <si>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</si>
  <si>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</si>
  <si>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</si>
  <si>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</si>
  <si>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</si>
  <si>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</si>
  <si>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</si>
  <si>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</si>
  <si>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</si>
  <si>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</si>
  <si>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</si>
  <si>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</si>
  <si>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</si>
  <si>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</si>
  <si>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</si>
  <si>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</si>
  <si>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</si>
  <si>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</si>
  <si>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</si>
  <si>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</si>
  <si>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</si>
  <si>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</si>
  <si>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</si>
  <si>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</si>
  <si>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</si>
  <si>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</si>
  <si>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</si>
  <si>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</si>
  <si>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</si>
  <si>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</si>
  <si>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</si>
  <si>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</si>
  <si>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</si>
  <si>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</si>
  <si>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</si>
  <si>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</si>
  <si>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</si>
  <si>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</si>
  <si>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</si>
  <si>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</si>
  <si>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</si>
  <si>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</si>
  <si>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</si>
  <si>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</si>
  <si>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</si>
  <si>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</si>
  <si>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</si>
  <si>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</si>
  <si>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</si>
  <si>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</si>
  <si>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</si>
  <si>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</si>
  <si>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</si>
  <si>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</si>
  <si>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</si>
  <si>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</si>
  <si>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</si>
  <si>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</si>
  <si>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</si>
  <si>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</si>
  <si>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</si>
  <si>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</si>
  <si>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</si>
  <si>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</si>
  <si>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</si>
  <si>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</si>
  <si>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</si>
  <si>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</si>
  <si>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</si>
  <si>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</si>
  <si>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</si>
  <si>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</si>
  <si>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</si>
  <si>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</si>
  <si>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</si>
  <si>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</si>
  <si>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</si>
  <si>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</si>
  <si>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</si>
  <si>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</si>
  <si>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</si>
  <si>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</si>
  <si>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</si>
  <si>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</si>
  <si>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</si>
  <si>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</si>
  <si>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</si>
  <si>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</si>
  <si>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</si>
  <si>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</si>
  <si>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</si>
  <si>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</si>
  <si>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</si>
  <si>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</si>
  <si>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</si>
  <si>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</si>
  <si>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</si>
  <si>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</si>
  <si>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</si>
  <si>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</si>
  <si>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</si>
  <si>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</si>
  <si>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</si>
  <si>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</si>
  <si>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</si>
  <si>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</si>
  <si>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</si>
  <si>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</si>
  <si>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</si>
  <si>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</si>
  <si>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</si>
  <si>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</si>
  <si>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</si>
  <si>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</si>
  <si>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</si>
  <si>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</si>
  <si>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</si>
  <si>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</si>
  <si>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</si>
  <si>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</si>
  <si>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</si>
  <si>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</si>
  <si>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</si>
  <si>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</si>
  <si>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</si>
  <si>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</si>
  <si>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</si>
  <si>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</si>
  <si>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</si>
  <si>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</si>
  <si>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</si>
  <si>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</si>
  <si>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</si>
  <si>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</si>
  <si>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</si>
  <si>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</si>
  <si>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</si>
  <si>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</si>
  <si>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</si>
  <si>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</si>
  <si>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</si>
  <si>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</si>
  <si>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</si>
  <si>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</si>
  <si>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</si>
  <si>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</si>
  <si>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</si>
  <si>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</si>
  <si>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</si>
  <si>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</si>
  <si>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</si>
  <si>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</si>
  <si>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</si>
  <si>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</si>
  <si>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</si>
  <si>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</si>
  <si>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</si>
  <si>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</si>
  <si>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</si>
  <si>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</si>
  <si>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</si>
  <si>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</si>
  <si>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</si>
  <si>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</si>
  <si>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</si>
  <si>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</si>
  <si>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</si>
  <si>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</si>
  <si>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</si>
  <si>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</si>
  <si>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</si>
  <si>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</si>
  <si>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</si>
  <si>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</si>
  <si>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</si>
  <si>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</si>
  <si>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</si>
  <si>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</si>
  <si>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</si>
  <si>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</si>
  <si>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</si>
  <si>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</si>
  <si>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</si>
  <si>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</si>
  <si>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</si>
  <si>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</si>
  <si>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</si>
  <si>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</si>
  <si>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</si>
  <si>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</si>
  <si>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</si>
  <si>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</si>
  <si>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</si>
  <si>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</si>
  <si>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</si>
  <si>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</si>
  <si>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</si>
  <si>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</si>
  <si>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</si>
  <si>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</si>
  <si>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</si>
  <si>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</si>
  <si>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</si>
  <si>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</si>
  <si>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</si>
  <si>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</si>
  <si>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</si>
  <si>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</si>
  <si>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</si>
  <si>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</si>
  <si>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</si>
  <si>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</si>
  <si>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</si>
  <si>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</si>
  <si>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</si>
  <si>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</si>
  <si>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</si>
  <si>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</si>
  <si>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</si>
  <si>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</si>
  <si>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</si>
  <si>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</si>
  <si>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</si>
  <si>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</si>
  <si>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</si>
  <si>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</si>
  <si>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</si>
  <si>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</si>
  <si>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</si>
  <si>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</si>
  <si>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</si>
  <si>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</si>
  <si>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</si>
  <si>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</si>
  <si>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</si>
  <si>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</si>
  <si>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</si>
  <si>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</si>
  <si>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</si>
  <si>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</si>
  <si>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</si>
  <si>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</si>
  <si>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</si>
  <si>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</si>
  <si>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</si>
  <si>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</si>
  <si>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</si>
  <si>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</si>
  <si>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</si>
  <si>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</si>
  <si>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</si>
  <si>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</si>
  <si>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</si>
  <si>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</si>
  <si>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</si>
  <si>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</si>
  <si>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</si>
  <si>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</si>
  <si>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</si>
  <si>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</si>
  <si>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</si>
  <si>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</si>
  <si>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</si>
  <si>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</si>
  <si>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</si>
  <si>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</si>
  <si>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</si>
  <si>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</si>
  <si>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</si>
  <si>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</si>
  <si>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</si>
  <si>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</si>
  <si>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</si>
  <si>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</si>
  <si>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</si>
  <si>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</si>
  <si>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</si>
  <si>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</si>
  <si>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</si>
  <si>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</si>
  <si>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</si>
  <si>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</si>
  <si>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</si>
  <si>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</si>
  <si>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</si>
  <si>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</si>
  <si>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</si>
  <si>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</si>
  <si>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</si>
  <si>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</si>
  <si>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</si>
  <si>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</si>
  <si>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</si>
  <si>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</si>
  <si>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</si>
  <si>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</si>
  <si>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</si>
  <si>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</si>
  <si>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</si>
  <si>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</si>
  <si>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</si>
  <si>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</si>
  <si>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</si>
  <si>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</si>
  <si>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</si>
  <si>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</si>
  <si>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</si>
  <si>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</si>
  <si>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</si>
  <si>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</si>
  <si>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</si>
  <si>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</si>
  <si>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</si>
  <si>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</si>
  <si>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</si>
  <si>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</si>
  <si>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</si>
  <si>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</si>
  <si>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</si>
  <si>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</si>
  <si>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</si>
  <si>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</si>
  <si>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</si>
  <si>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</si>
  <si>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</si>
  <si>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</si>
  <si>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</si>
  <si>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</si>
  <si>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</si>
  <si>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</si>
  <si>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</si>
  <si>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</si>
  <si>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</si>
  <si>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</si>
  <si>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</si>
  <si>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</si>
  <si>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</si>
  <si>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</si>
  <si>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</si>
  <si>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</si>
  <si>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</si>
  <si>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</si>
  <si>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</si>
  <si>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</si>
  <si>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</si>
  <si>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</si>
  <si>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</si>
  <si>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</si>
  <si>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</si>
  <si>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</si>
  <si>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</si>
  <si>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</si>
  <si>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</si>
  <si>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</si>
  <si>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</si>
  <si>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</si>
  <si>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</si>
  <si>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</si>
  <si>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</si>
  <si>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</si>
  <si>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</si>
  <si>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</si>
  <si>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</si>
  <si>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</si>
  <si>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</si>
  <si>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</si>
  <si>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</si>
  <si>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</si>
  <si>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</si>
  <si>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</si>
  <si>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</si>
  <si>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</si>
  <si>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</si>
  <si>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</si>
  <si>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</si>
  <si>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</si>
  <si>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</si>
  <si>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</si>
  <si>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</si>
  <si>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</si>
  <si>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</si>
  <si>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</si>
  <si>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</si>
  <si>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</si>
  <si>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</si>
  <si>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</si>
  <si>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</si>
  <si>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</si>
  <si>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</si>
  <si>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</si>
  <si>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</si>
  <si>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</si>
  <si>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</si>
  <si>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</si>
  <si>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</si>
  <si>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</si>
  <si>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</si>
  <si>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</si>
  <si>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</si>
  <si>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</si>
  <si>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</si>
  <si>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</si>
  <si>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</si>
  <si>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</si>
  <si>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</si>
  <si>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</si>
  <si>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</si>
  <si>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</si>
  <si>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</si>
  <si>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</si>
  <si>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</si>
  <si>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</si>
  <si>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</si>
  <si>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</si>
  <si>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</si>
  <si>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</si>
  <si>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</si>
  <si>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</si>
  <si>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</si>
  <si>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</si>
  <si>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</si>
  <si>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</si>
  <si>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</si>
  <si>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</si>
  <si>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</si>
  <si>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</si>
  <si>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</si>
  <si>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</si>
  <si>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</si>
  <si>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</si>
  <si>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</si>
  <si>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</si>
  <si>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</si>
  <si>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</si>
  <si>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</si>
  <si>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</si>
  <si>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</si>
  <si>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</si>
  <si>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</si>
  <si>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</si>
  <si>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</si>
  <si>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</si>
  <si>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</si>
  <si>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</si>
  <si>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</si>
  <si>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</si>
  <si>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</si>
  <si>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</si>
  <si>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</si>
  <si>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</si>
  <si>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</si>
  <si>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</si>
  <si>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</si>
  <si>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</si>
  <si>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</si>
  <si>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</si>
  <si>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</si>
  <si>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</si>
  <si>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</si>
  <si>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</si>
  <si>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</si>
  <si>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</si>
  <si>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</si>
  <si>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</si>
  <si>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</si>
  <si>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</si>
  <si>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</si>
  <si>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</si>
  <si>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</si>
  <si>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</si>
  <si>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</si>
  <si>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</si>
  <si>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</si>
  <si>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</si>
  <si>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</si>
  <si>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</si>
  <si>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</si>
  <si>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</si>
  <si>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</si>
  <si>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</si>
  <si>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</si>
  <si>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</si>
  <si>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</si>
  <si>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</si>
  <si>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</si>
  <si>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</si>
  <si>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</si>
  <si>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</si>
  <si>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</si>
  <si>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</si>
  <si>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</si>
  <si>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</si>
  <si>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</si>
  <si>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</si>
  <si>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</si>
  <si>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</si>
  <si>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</si>
  <si>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</si>
  <si>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</si>
  <si>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</si>
  <si>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</si>
  <si>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</si>
  <si>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</si>
  <si>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</si>
  <si>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</si>
  <si>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</si>
  <si>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</si>
  <si>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</si>
  <si>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</si>
  <si>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</si>
  <si>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</si>
  <si>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</si>
  <si>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</si>
  <si>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</si>
  <si>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</si>
  <si>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</si>
  <si>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</si>
  <si>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</si>
  <si>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</si>
  <si>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</si>
  <si>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</si>
  <si>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</si>
  <si>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</si>
  <si>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</si>
  <si>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</si>
  <si>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</si>
  <si>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</si>
  <si>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</si>
  <si>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</si>
  <si>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</si>
  <si>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</si>
  <si>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</si>
  <si>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</si>
  <si>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</si>
  <si>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</si>
  <si>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</si>
  <si>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</si>
  <si>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</si>
  <si>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</si>
  <si>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</si>
  <si>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</si>
  <si>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</si>
  <si>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</si>
  <si>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</si>
  <si>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</si>
  <si>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</si>
  <si>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</si>
  <si>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</si>
  <si>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</si>
  <si>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</si>
  <si>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</si>
  <si>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</si>
  <si>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</si>
  <si>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</si>
  <si>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</si>
  <si>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</si>
  <si>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</si>
  <si>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</si>
  <si>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</si>
  <si>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</si>
  <si>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</si>
  <si>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</si>
  <si>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</si>
  <si>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</si>
  <si>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</si>
  <si>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</si>
  <si>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</si>
  <si>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</si>
  <si>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</si>
  <si>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</si>
  <si>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</si>
  <si>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</si>
  <si>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</si>
  <si>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</si>
  <si>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</si>
  <si>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</si>
  <si>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</si>
  <si>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</si>
  <si>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</si>
  <si>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</si>
  <si>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</si>
  <si>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</si>
  <si>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</si>
  <si>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</si>
  <si>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</si>
  <si>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</si>
  <si>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</si>
  <si>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</si>
  <si>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</si>
  <si>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</si>
  <si>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</si>
  <si>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</si>
  <si>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</si>
  <si>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</si>
  <si>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</si>
  <si>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</si>
  <si>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</si>
  <si>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</si>
  <si>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</si>
  <si>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</si>
  <si>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</si>
  <si>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</si>
  <si>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</si>
  <si>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</si>
  <si>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</si>
  <si>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</si>
  <si>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</si>
  <si>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</si>
  <si>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</si>
  <si>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</si>
  <si>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</si>
  <si>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</si>
  <si>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</si>
  <si>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</si>
  <si>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</si>
  <si>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</si>
  <si>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</si>
  <si>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</si>
  <si>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</si>
  <si>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</si>
  <si>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</si>
  <si>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</si>
  <si>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</si>
  <si>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</si>
  <si>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</si>
  <si>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</si>
  <si>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</si>
  <si>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</si>
  <si>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</si>
  <si>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</si>
  <si>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</si>
  <si>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</si>
  <si>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</si>
  <si>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</si>
  <si>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</si>
  <si>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</si>
  <si>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</si>
  <si>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</si>
  <si>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</si>
  <si>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</si>
  <si>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</si>
  <si>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</si>
  <si>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</si>
  <si>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</si>
  <si>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</si>
  <si>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</si>
  <si>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</si>
  <si>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</si>
  <si>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</si>
  <si>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</si>
  <si>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</si>
  <si>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</si>
  <si>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</si>
  <si>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</si>
  <si>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</si>
  <si>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</si>
  <si>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</si>
  <si>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</si>
  <si>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</si>
  <si>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</si>
  <si>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</si>
  <si>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</si>
  <si>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</si>
  <si>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</si>
  <si>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</si>
  <si>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</si>
  <si>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</si>
  <si>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</si>
  <si>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</si>
  <si>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</si>
  <si>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</si>
  <si>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</si>
  <si>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</si>
  <si>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</si>
  <si>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</si>
  <si>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</si>
  <si>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</si>
  <si>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</si>
  <si>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</si>
  <si>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</si>
  <si>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</si>
  <si>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</si>
  <si>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</si>
  <si>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</si>
  <si>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</si>
  <si>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</si>
  <si>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</si>
  <si>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</si>
  <si>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</si>
  <si>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</si>
  <si>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</si>
  <si>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</si>
  <si>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</si>
  <si>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</si>
  <si>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</si>
  <si>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</si>
  <si>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</si>
  <si>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</si>
  <si>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</si>
  <si>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</si>
  <si>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</si>
  <si>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</si>
  <si>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</si>
  <si>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</si>
  <si>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</si>
  <si>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</si>
  <si>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</si>
  <si>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</si>
  <si>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</si>
  <si>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</si>
  <si>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</si>
  <si>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</si>
  <si>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</si>
  <si>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</si>
  <si>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</si>
  <si>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</si>
  <si>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</si>
  <si>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</si>
  <si>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</si>
  <si>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</si>
  <si>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</si>
  <si>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</si>
  <si>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</si>
  <si>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</si>
  <si>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</si>
  <si>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</si>
  <si>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</si>
  <si>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</si>
  <si>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</si>
  <si>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</si>
  <si>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</si>
  <si>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</si>
  <si>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</si>
  <si>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</si>
  <si>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</si>
  <si>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</si>
  <si>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</si>
  <si>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</si>
  <si>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</si>
  <si>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</si>
  <si>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</si>
  <si>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</si>
  <si>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</si>
  <si>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</si>
  <si>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</si>
  <si>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</si>
  <si>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</si>
  <si>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</si>
  <si>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</si>
  <si>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</si>
  <si>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</si>
  <si>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</si>
  <si>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</si>
  <si>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</si>
  <si>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</si>
  <si>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</si>
  <si>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</si>
  <si>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</si>
  <si>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</si>
  <si>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</si>
  <si>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</si>
  <si>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</si>
  <si>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</si>
  <si>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</si>
  <si>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</si>
  <si>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</si>
  <si>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</si>
  <si>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</si>
  <si>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</si>
  <si>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</si>
  <si>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</si>
  <si>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</si>
  <si>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</si>
  <si>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</si>
  <si>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</si>
  <si>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</si>
  <si>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</si>
  <si>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</si>
  <si>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</si>
  <si>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</si>
  <si>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</si>
  <si>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</si>
  <si>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</si>
  <si>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</si>
  <si>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</si>
  <si>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</si>
  <si>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</si>
  <si>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</si>
  <si>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</si>
  <si>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</si>
  <si>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</si>
  <si>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</si>
  <si>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</si>
  <si>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</si>
  <si>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</si>
  <si>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</si>
  <si>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</si>
  <si>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</si>
  <si>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</si>
  <si>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</si>
  <si>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</si>
  <si>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</si>
  <si>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</si>
  <si>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</si>
  <si>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</si>
  <si>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</si>
  <si>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</si>
  <si>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</si>
  <si>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</si>
  <si>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</si>
  <si>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</si>
  <si>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</si>
  <si>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</si>
  <si>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</si>
  <si>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</si>
  <si>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</si>
  <si>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</si>
  <si>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</si>
  <si>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</si>
  <si>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</si>
  <si>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</si>
  <si>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</si>
  <si>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</si>
  <si>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</si>
  <si>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</si>
  <si>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</si>
  <si>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</si>
  <si>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</si>
  <si>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</si>
  <si>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</si>
  <si>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</si>
  <si>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</si>
  <si>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</si>
  <si>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</si>
  <si>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</si>
  <si>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</si>
  <si>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</si>
  <si>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</si>
  <si>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</si>
  <si>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</si>
  <si>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</si>
  <si>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</si>
  <si>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</si>
  <si>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</si>
  <si>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</si>
  <si>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</si>
  <si>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</si>
  <si>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</si>
  <si>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</si>
  <si>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</si>
  <si>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</si>
  <si>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</si>
  <si>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</si>
  <si>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</si>
  <si>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</si>
  <si>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</si>
  <si>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</si>
  <si>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</si>
  <si>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</si>
  <si>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</si>
  <si>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</si>
  <si>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</si>
  <si>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</si>
  <si>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</si>
  <si>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</si>
  <si>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</si>
  <si>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</si>
  <si>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</si>
  <si>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</si>
  <si>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</si>
  <si>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</si>
  <si>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</si>
  <si>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</si>
  <si>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</si>
  <si>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</si>
  <si>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</si>
  <si>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</si>
  <si>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</si>
  <si>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</si>
  <si>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</si>
  <si>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</si>
  <si>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</si>
  <si>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</si>
  <si>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</si>
  <si>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</si>
  <si>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</si>
  <si>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</si>
  <si>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</si>
  <si>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</si>
  <si>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</si>
  <si>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</si>
  <si>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</si>
  <si>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</si>
  <si>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</si>
  <si>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</si>
  <si>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</si>
  <si>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</si>
  <si>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</si>
  <si>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</si>
  <si>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</si>
  <si>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</si>
  <si>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</si>
  <si>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</si>
  <si>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</si>
  <si>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</si>
  <si>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</si>
  <si>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</si>
  <si>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</si>
  <si>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</si>
  <si>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</si>
  <si>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</si>
  <si>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</si>
  <si>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</si>
  <si>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</si>
  <si>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</si>
  <si>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</si>
  <si>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</si>
  <si>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</si>
  <si>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</si>
  <si>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</si>
  <si>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</si>
  <si>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</si>
  <si>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</si>
  <si>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</si>
  <si>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</si>
  <si>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</si>
  <si>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</si>
  <si>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</si>
  <si>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</si>
  <si>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</si>
  <si>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</si>
  <si>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</si>
  <si>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</si>
  <si>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</si>
  <si>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</si>
  <si>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</si>
  <si>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</si>
  <si>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</si>
  <si>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</si>
  <si>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</si>
  <si>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</si>
  <si>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</si>
  <si>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</si>
  <si>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</si>
  <si>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</si>
  <si>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</si>
  <si>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</si>
  <si>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</si>
  <si>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</si>
  <si>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</si>
  <si>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</si>
  <si>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</si>
  <si>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</si>
  <si>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</si>
  <si>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</si>
  <si>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</si>
  <si>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</si>
  <si>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</si>
  <si>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</si>
  <si>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</si>
  <si>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</si>
  <si>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</si>
  <si>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</si>
  <si>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</si>
  <si>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</si>
  <si>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</si>
  <si>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</si>
  <si>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</si>
  <si>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</si>
  <si>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</si>
  <si>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</si>
  <si>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</si>
  <si>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</si>
  <si>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</si>
  <si>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</si>
  <si>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</si>
  <si>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</si>
  <si>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</si>
  <si>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</si>
  <si>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</si>
  <si>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</si>
  <si>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</si>
  <si>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</si>
  <si>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</si>
  <si>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</si>
  <si>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</si>
  <si>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</si>
  <si>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</si>
  <si>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</si>
  <si>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</si>
  <si>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</si>
  <si>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</si>
  <si>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</si>
  <si>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</si>
  <si>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</si>
  <si>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</si>
  <si>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</si>
  <si>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</si>
  <si>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</si>
  <si>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</si>
  <si>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</si>
  <si>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</si>
  <si>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</si>
  <si>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</si>
  <si>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</si>
  <si>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</si>
  <si>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</si>
  <si>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</si>
  <si>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</si>
  <si>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</si>
  <si>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</si>
  <si>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</si>
  <si>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</si>
  <si>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</si>
  <si>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</si>
  <si>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</si>
  <si>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</si>
  <si>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</si>
  <si>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</si>
  <si>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</si>
  <si>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</si>
  <si>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</si>
  <si>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</si>
  <si>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</si>
  <si>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</si>
  <si>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</si>
  <si>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</si>
  <si>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</si>
  <si>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</si>
  <si>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</si>
  <si>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</si>
  <si>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</si>
  <si>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</si>
  <si>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</si>
  <si>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</si>
  <si>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</si>
  <si>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</si>
  <si>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</si>
  <si>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</si>
  <si>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</si>
  <si>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</si>
  <si>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</si>
  <si>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</si>
  <si>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</si>
  <si>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</si>
  <si>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</si>
  <si>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</si>
  <si>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</si>
  <si>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</si>
  <si>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</si>
  <si>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</si>
  <si>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</si>
  <si>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</si>
  <si>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</si>
  <si>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</si>
  <si>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</si>
  <si>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</si>
  <si>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</si>
  <si>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</si>
  <si>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</si>
  <si>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</si>
  <si>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</si>
  <si>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</si>
  <si>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</si>
  <si>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</si>
  <si>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</si>
  <si>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</si>
  <si>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</si>
  <si>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</si>
  <si>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</si>
  <si>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</si>
  <si>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</si>
  <si>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</si>
  <si>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</si>
  <si>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</si>
  <si>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</si>
  <si>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</si>
  <si>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</si>
  <si>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</si>
  <si>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</si>
  <si>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</si>
  <si>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</si>
  <si>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</si>
  <si>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</si>
  <si>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</si>
  <si>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</si>
  <si>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</si>
  <si>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</si>
  <si>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</si>
  <si>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</si>
  <si>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</si>
  <si>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</si>
  <si>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</si>
  <si>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</si>
  <si>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</si>
  <si>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</si>
  <si>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</si>
  <si>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</si>
  <si>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</si>
  <si>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</si>
  <si>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</si>
  <si>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</si>
  <si>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</si>
  <si>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</si>
  <si>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</si>
  <si>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</si>
  <si>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</si>
  <si>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</si>
  <si>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</si>
  <si>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</si>
  <si>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</si>
  <si>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</si>
  <si>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</si>
  <si>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</si>
  <si>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</si>
  <si>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</si>
  <si>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</si>
  <si>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</si>
  <si>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</si>
  <si>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</si>
  <si>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</si>
  <si>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</si>
  <si>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</si>
  <si>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</si>
  <si>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</si>
  <si>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</si>
  <si>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</si>
  <si>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</si>
  <si>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</si>
  <si>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</si>
  <si>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</si>
  <si>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</si>
  <si>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</si>
  <si>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</si>
  <si>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</si>
  <si>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</si>
  <si>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</si>
  <si>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</si>
  <si>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</si>
  <si>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</si>
  <si>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</si>
  <si>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</si>
  <si>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</si>
  <si>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</si>
  <si>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</si>
  <si>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</si>
  <si>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</si>
  <si>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</si>
  <si>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</si>
  <si>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</si>
  <si>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</si>
  <si>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</si>
  <si>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</si>
  <si>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</si>
  <si>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</si>
  <si>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</si>
  <si>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</si>
  <si>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</si>
  <si>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</si>
  <si>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</si>
  <si>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</si>
  <si>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</si>
  <si>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</si>
  <si>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</si>
  <si>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</si>
  <si>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</si>
  <si>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</si>
  <si>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</si>
  <si>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</si>
  <si>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</si>
  <si>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</si>
  <si>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</si>
  <si>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</si>
  <si>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</si>
  <si>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</si>
  <si>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</si>
  <si>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</si>
  <si>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</si>
  <si>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</si>
  <si>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</si>
  <si>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</si>
  <si>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</si>
  <si>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</si>
  <si>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</si>
  <si>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</si>
  <si>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</si>
  <si>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</si>
  <si>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</si>
  <si>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</si>
  <si>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</si>
  <si>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</si>
  <si>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</si>
  <si>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</si>
  <si>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</si>
  <si>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</si>
  <si>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</si>
  <si>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</si>
  <si>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</si>
  <si>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</si>
  <si>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</si>
  <si>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</si>
  <si>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</si>
  <si>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</si>
  <si>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</si>
  <si>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</si>
  <si>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</si>
  <si>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</si>
  <si>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</si>
  <si>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</si>
  <si>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</si>
  <si>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</si>
  <si>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</si>
  <si>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</si>
  <si>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</si>
  <si>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</si>
  <si>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</si>
  <si>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</si>
  <si>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</si>
  <si>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</si>
  <si>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</si>
  <si>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</si>
  <si>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</si>
  <si>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</si>
  <si>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</si>
  <si>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</si>
  <si>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</si>
  <si>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</si>
  <si>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</si>
  <si>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</si>
  <si>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</si>
  <si>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</si>
  <si>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</si>
  <si>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</si>
  <si>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</si>
  <si>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</si>
  <si>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</si>
  <si>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</si>
  <si>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</si>
  <si>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</si>
  <si>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</si>
  <si>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</si>
  <si>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</si>
  <si>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</si>
  <si>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</si>
  <si>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</si>
  <si>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</si>
  <si>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</si>
  <si>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</si>
  <si>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</si>
  <si>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</si>
  <si>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</si>
  <si>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</si>
  <si>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</si>
  <si>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</si>
  <si>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</si>
  <si>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</si>
  <si>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</si>
  <si>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</si>
  <si>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</si>
  <si>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</si>
  <si>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</si>
  <si>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</si>
  <si>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</si>
  <si>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</si>
  <si>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</si>
  <si>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</si>
  <si>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</si>
  <si>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</si>
  <si>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</si>
  <si>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</si>
  <si>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</si>
  <si>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</si>
  <si>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</si>
  <si>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</si>
  <si>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</si>
  <si>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</si>
  <si>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</si>
  <si>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</si>
  <si>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</si>
  <si>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</si>
  <si>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</si>
  <si>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</si>
  <si>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</si>
  <si>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</si>
  <si>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</si>
  <si>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</si>
  <si>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</si>
  <si>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</si>
  <si>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</si>
  <si>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</si>
  <si>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</si>
  <si>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</si>
  <si>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</si>
  <si>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</si>
  <si>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</si>
  <si>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</si>
  <si>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</si>
  <si>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</si>
  <si>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</si>
  <si>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</si>
  <si>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</si>
  <si>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</si>
  <si>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</si>
  <si>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</si>
  <si>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</si>
  <si>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</si>
  <si>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</si>
  <si>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</si>
  <si>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</si>
  <si>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</si>
  <si>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</si>
  <si>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</si>
  <si>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</si>
  <si>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</si>
  <si>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</si>
  <si>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</si>
  <si>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</si>
  <si>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</si>
  <si>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</si>
  <si>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</si>
  <si>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</si>
  <si>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</si>
  <si>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</si>
  <si>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</si>
  <si>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</si>
  <si>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</si>
  <si>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</si>
  <si>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</si>
  <si>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</si>
  <si>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</si>
  <si>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</si>
  <si>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</si>
  <si>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</si>
  <si>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</si>
  <si>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</si>
  <si>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</si>
  <si>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</si>
  <si>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</si>
  <si>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</si>
  <si>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</si>
  <si>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</si>
  <si>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</si>
  <si>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</si>
  <si>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</si>
  <si>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</si>
  <si>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</si>
  <si>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</si>
  <si>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</si>
  <si>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</si>
  <si>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</si>
  <si>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</si>
  <si>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</si>
  <si>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</si>
  <si>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</si>
  <si>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</si>
  <si>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</si>
  <si>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</si>
  <si>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</si>
  <si>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</si>
  <si>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</si>
  <si>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</si>
  <si>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</si>
  <si>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</si>
  <si>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</si>
  <si>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</si>
  <si>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</si>
  <si>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</si>
  <si>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</si>
  <si>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</si>
  <si>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</si>
  <si>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</si>
  <si>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</si>
  <si>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</si>
  <si>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</si>
  <si>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</si>
  <si>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</si>
  <si>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</si>
  <si>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</si>
  <si>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</si>
  <si>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</si>
  <si>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</si>
  <si>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</si>
  <si>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</si>
  <si>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</si>
  <si>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</si>
  <si>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</si>
  <si>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</si>
  <si>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</si>
  <si>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</si>
  <si>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</si>
  <si>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</si>
  <si>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</si>
  <si>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</si>
  <si>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</si>
  <si>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</si>
  <si>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</si>
  <si>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</si>
  <si>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</si>
  <si>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</si>
  <si>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</si>
  <si>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</si>
  <si>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</si>
  <si>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</si>
  <si>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</si>
  <si>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</si>
  <si>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</si>
  <si>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</si>
  <si>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</si>
  <si>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</si>
  <si>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</si>
  <si>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</si>
  <si>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</si>
  <si>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</si>
  <si>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</si>
  <si>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</si>
  <si>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</si>
  <si>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</si>
  <si>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</si>
  <si>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</si>
  <si>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</si>
  <si>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</si>
  <si>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</si>
  <si>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</si>
  <si>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</si>
  <si>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</si>
  <si>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</si>
  <si>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</si>
  <si>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</si>
  <si>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</si>
  <si>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</si>
  <si>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</si>
  <si>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</si>
  <si>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</si>
  <si>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</si>
  <si>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</si>
  <si>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</si>
  <si>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</si>
  <si>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</si>
  <si>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</si>
  <si>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</si>
  <si>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</si>
  <si>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</si>
  <si>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</si>
  <si>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</si>
  <si>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</si>
  <si>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</si>
  <si>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</si>
  <si>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</si>
  <si>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</si>
  <si>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</si>
  <si>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</si>
  <si>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</si>
  <si>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</si>
  <si>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</si>
  <si>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</si>
  <si>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</si>
  <si>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</si>
  <si>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</si>
  <si>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</si>
  <si>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</si>
  <si>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</si>
  <si>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</si>
  <si>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</si>
  <si>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</si>
  <si>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</si>
  <si>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</si>
  <si>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</si>
  <si>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</si>
  <si>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</si>
  <si>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</si>
  <si>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</si>
  <si>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</si>
  <si>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</si>
  <si>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</si>
  <si>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</si>
  <si>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</si>
  <si>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</si>
  <si>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</si>
  <si>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</si>
  <si>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</si>
  <si>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</si>
  <si>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</si>
  <si>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</si>
  <si>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</si>
  <si>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</si>
  <si>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</si>
  <si>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</si>
  <si>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</si>
  <si>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</si>
  <si>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</si>
  <si>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</si>
  <si>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</si>
  <si>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</si>
  <si>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</si>
  <si>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</si>
  <si>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</si>
  <si>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</si>
  <si>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</si>
  <si>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</si>
  <si>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</si>
  <si>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</si>
  <si>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</si>
  <si>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</si>
  <si>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</si>
  <si>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</si>
  <si>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</si>
  <si>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</si>
  <si>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</si>
  <si>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</si>
  <si>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</si>
  <si>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</si>
  <si>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</si>
  <si>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</si>
  <si>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</si>
  <si>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</si>
  <si>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</si>
  <si>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</si>
  <si>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</si>
  <si>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</si>
  <si>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</si>
  <si>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</si>
  <si>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</si>
  <si>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</si>
  <si>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</si>
  <si>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</si>
  <si>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</si>
  <si>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</si>
  <si>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</si>
  <si>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</si>
  <si>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</si>
  <si>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</si>
  <si>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</si>
  <si>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</si>
  <si>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</si>
  <si>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</si>
  <si>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</si>
  <si>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</si>
  <si>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</si>
  <si>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</si>
  <si>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</si>
  <si>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</si>
  <si>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</si>
  <si>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</si>
  <si>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</si>
  <si>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</si>
  <si>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</si>
  <si>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</si>
  <si>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</si>
  <si>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</si>
  <si>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</si>
  <si>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</si>
  <si>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</si>
  <si>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</si>
  <si>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</si>
  <si>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</si>
  <si>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</si>
  <si>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</si>
  <si>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</si>
  <si>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</si>
  <si>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</si>
  <si>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</si>
  <si>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</si>
  <si>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</si>
  <si>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</si>
  <si>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</si>
  <si>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</si>
  <si>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</si>
  <si>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</si>
  <si>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</si>
  <si>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</si>
  <si>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</si>
  <si>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</si>
  <si>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</si>
  <si>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</si>
  <si>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</si>
  <si>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</si>
  <si>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</si>
  <si>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</si>
  <si>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</si>
  <si>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</si>
  <si>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</si>
  <si>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</si>
  <si>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</si>
  <si>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</si>
  <si>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</si>
  <si>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</si>
  <si>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</si>
  <si>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</si>
  <si>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</si>
  <si>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</si>
  <si>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</si>
  <si>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</si>
  <si>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</si>
  <si>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</si>
  <si>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</si>
  <si>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</si>
  <si>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</si>
  <si>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</si>
  <si>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</si>
  <si>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</si>
  <si>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</si>
  <si>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</si>
  <si>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</si>
  <si>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</si>
  <si>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</si>
  <si>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</si>
  <si>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</si>
  <si>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</si>
  <si>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</si>
  <si>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</si>
  <si>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</si>
  <si>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</si>
  <si>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</si>
  <si>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</si>
  <si>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</si>
  <si>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</si>
  <si>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</si>
  <si>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</si>
  <si>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</si>
  <si>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</si>
  <si>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</si>
  <si>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</si>
  <si>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</si>
  <si>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</si>
  <si>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</si>
  <si>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</si>
  <si>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</si>
  <si>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</si>
  <si>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</si>
  <si>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</si>
  <si>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</si>
  <si>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</si>
  <si>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</si>
  <si>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</si>
  <si>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</si>
  <si>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</si>
  <si>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</si>
  <si>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</si>
  <si>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</si>
  <si>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</si>
  <si>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</si>
  <si>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</si>
  <si>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</si>
  <si>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</si>
  <si>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</si>
  <si>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</si>
  <si>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</si>
  <si>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</si>
  <si>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</si>
  <si>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</si>
  <si>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</si>
  <si>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</si>
  <si>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</si>
  <si>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</si>
  <si>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</si>
  <si>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</si>
  <si>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</si>
  <si>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</si>
  <si>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</si>
  <si>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</si>
  <si>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</si>
  <si>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</si>
  <si>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</si>
  <si>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</si>
  <si>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</si>
  <si>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</si>
  <si>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</si>
  <si>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</si>
  <si>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</si>
  <si>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</si>
  <si>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</si>
  <si>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</si>
  <si>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</si>
  <si>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</si>
  <si>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</si>
  <si>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</si>
  <si>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</si>
  <si>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</si>
  <si>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</si>
  <si>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</si>
  <si>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</si>
  <si>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</si>
  <si>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</si>
  <si>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</si>
  <si>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</si>
  <si>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</si>
  <si>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</si>
  <si>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</si>
  <si>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</si>
  <si>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</si>
  <si>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</si>
  <si>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</si>
  <si>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</si>
  <si>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</si>
  <si>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</si>
  <si>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</si>
  <si>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</si>
  <si>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</si>
  <si>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</si>
  <si>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</si>
  <si>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</si>
  <si>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</si>
  <si>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</si>
  <si>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</si>
  <si>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</si>
  <si>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</si>
  <si>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</si>
  <si>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</si>
  <si>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</si>
  <si>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</si>
  <si>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</si>
  <si>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</si>
  <si>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</si>
  <si>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</si>
  <si>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</si>
  <si>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</si>
  <si>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</si>
  <si>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</si>
  <si>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</si>
  <si>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</si>
  <si>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</si>
  <si>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</si>
  <si>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</si>
  <si>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</si>
  <si>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</si>
  <si>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</si>
  <si>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</si>
  <si>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</si>
  <si>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</si>
  <si>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</si>
  <si>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</si>
  <si>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</si>
  <si>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</si>
  <si>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</si>
  <si>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</si>
  <si>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</si>
  <si>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</si>
  <si>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</si>
  <si>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</si>
  <si>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</si>
  <si>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</si>
  <si>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</si>
  <si>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</si>
  <si>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</si>
  <si>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</si>
  <si>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</si>
  <si>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</si>
  <si>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</si>
  <si>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</si>
  <si>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</si>
  <si>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</si>
  <si>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</si>
  <si>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</si>
  <si>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</si>
  <si>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</si>
  <si>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</si>
  <si>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</si>
  <si>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</si>
  <si>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</si>
  <si>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</si>
  <si>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</si>
  <si>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</si>
  <si>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</si>
  <si>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</si>
  <si>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</si>
  <si>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</si>
  <si>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</si>
  <si>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</si>
  <si>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</si>
  <si>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</si>
  <si>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</si>
  <si>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</si>
  <si>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</si>
  <si>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</si>
  <si>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</si>
  <si>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</si>
  <si>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</si>
  <si>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</si>
  <si>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</si>
  <si>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</si>
  <si>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</si>
  <si>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</si>
  <si>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</si>
  <si>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</si>
  <si>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</si>
  <si>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</si>
  <si>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</si>
  <si>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</si>
  <si>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</si>
  <si>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</si>
  <si>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</si>
  <si>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</si>
  <si>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</si>
  <si>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</si>
  <si>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</si>
  <si>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</si>
  <si>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</si>
  <si>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</si>
  <si>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</si>
  <si>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</si>
  <si>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</si>
  <si>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</si>
  <si>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</si>
  <si>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</si>
  <si>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</si>
  <si>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</si>
  <si>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</si>
  <si>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</si>
  <si>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</si>
  <si>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</si>
  <si>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</si>
  <si>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</si>
  <si>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</si>
  <si>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</si>
  <si>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</si>
  <si>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</si>
  <si>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</si>
  <si>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</si>
  <si>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</si>
  <si>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</si>
  <si>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</si>
  <si>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</si>
  <si>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</si>
  <si>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</si>
  <si>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</si>
  <si>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</si>
  <si>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</si>
  <si>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</si>
  <si>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</si>
  <si>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</si>
  <si>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</si>
  <si>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</si>
  <si>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</si>
  <si>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</si>
  <si>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</si>
  <si>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</si>
  <si>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</si>
  <si>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</si>
  <si>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</si>
  <si>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</si>
  <si>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</si>
  <si>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</si>
  <si>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</si>
  <si>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</si>
  <si>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</si>
  <si>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</si>
  <si>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</si>
  <si>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</si>
  <si>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</si>
  <si>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</si>
  <si>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</si>
  <si>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</si>
  <si>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</si>
  <si>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</si>
  <si>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</si>
  <si>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</si>
  <si>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</si>
  <si>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</si>
  <si>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</si>
  <si>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</si>
  <si>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</si>
  <si>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</si>
  <si>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</si>
  <si>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</si>
  <si>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</si>
  <si>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</si>
  <si>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</si>
  <si>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</si>
  <si>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</si>
  <si>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</si>
  <si>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</si>
  <si>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</si>
  <si>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</si>
  <si>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</si>
  <si>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</si>
  <si>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</si>
  <si>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</si>
  <si>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</si>
  <si>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</si>
  <si>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</si>
  <si>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</si>
  <si>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</si>
  <si>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</si>
  <si>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</si>
  <si>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</si>
  <si>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</si>
  <si>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</si>
  <si>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</si>
  <si>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</si>
  <si>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</si>
  <si>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</si>
  <si>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</si>
  <si>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</si>
  <si>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</si>
  <si>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</si>
  <si>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</si>
  <si>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</si>
  <si>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</si>
  <si>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</si>
  <si>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</si>
  <si>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</si>
  <si>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</si>
  <si>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</si>
  <si>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</si>
  <si>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</si>
  <si>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</si>
  <si>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</si>
  <si>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</si>
  <si>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</si>
  <si>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</si>
  <si>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</si>
  <si>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</si>
  <si>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</si>
  <si>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</si>
  <si>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</si>
  <si>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</si>
  <si>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</si>
  <si>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</si>
  <si>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</si>
  <si>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</si>
  <si>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</si>
  <si>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</si>
  <si>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</si>
  <si>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</si>
  <si>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</si>
  <si>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</si>
  <si>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</si>
  <si>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</si>
  <si>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</si>
  <si>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</si>
  <si>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</si>
  <si>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</si>
  <si>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</si>
  <si>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</si>
  <si>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</si>
  <si>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</si>
  <si>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</si>
  <si>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</si>
  <si>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</si>
  <si>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</si>
  <si>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</si>
  <si>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</si>
  <si>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</si>
  <si>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</si>
  <si>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</si>
  <si>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</si>
  <si>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</si>
  <si>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</si>
  <si>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</si>
  <si>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</si>
  <si>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</si>
  <si>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</si>
  <si>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</si>
  <si>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</si>
  <si>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</si>
  <si>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</si>
  <si>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</si>
  <si>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</si>
  <si>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</si>
  <si>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</si>
  <si>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</si>
  <si>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</si>
  <si>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</si>
  <si>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</si>
  <si>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</si>
  <si>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</si>
  <si>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</si>
  <si>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</si>
  <si>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</si>
  <si>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</si>
  <si>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</si>
  <si>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</si>
  <si>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</si>
  <si>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</si>
  <si>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</si>
  <si>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</si>
  <si>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</si>
  <si>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</si>
  <si>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</si>
  <si>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</si>
  <si>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</si>
  <si>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</si>
  <si>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</si>
  <si>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</si>
  <si>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</si>
  <si>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</si>
  <si>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</si>
  <si>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</si>
  <si>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</si>
  <si>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</si>
  <si>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</si>
  <si>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</si>
  <si>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</si>
  <si>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</si>
  <si>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</si>
  <si>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</si>
  <si>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</si>
  <si>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</si>
  <si>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</si>
  <si>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</si>
  <si>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</si>
  <si>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</si>
  <si>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</si>
  <si>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</si>
  <si>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</si>
  <si>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</si>
  <si>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</si>
  <si>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</si>
  <si>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</si>
  <si>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</si>
  <si>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</si>
  <si>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</si>
  <si>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</si>
  <si>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</si>
  <si>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</si>
  <si>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</si>
  <si>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</si>
  <si>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</si>
  <si>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</si>
  <si>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</si>
  <si>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</si>
  <si>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</si>
  <si>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</si>
  <si>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</si>
  <si>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</si>
  <si>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</si>
  <si>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</si>
  <si>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</si>
  <si>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</si>
  <si>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</si>
  <si>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</si>
  <si>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</si>
  <si>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</si>
  <si>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</si>
  <si>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</si>
  <si>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</si>
  <si>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</si>
  <si>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</si>
  <si>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</si>
  <si>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</si>
  <si>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</si>
  <si>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</si>
  <si>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</si>
  <si>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</si>
  <si>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</si>
  <si>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</si>
  <si>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</si>
  <si>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</si>
  <si>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</si>
  <si>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</si>
  <si>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</si>
  <si>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</si>
  <si>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</si>
  <si>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</si>
  <si>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</si>
  <si>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</si>
  <si>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</si>
  <si>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</si>
  <si>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</si>
  <si>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</si>
  <si>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</si>
  <si>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</si>
  <si>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</si>
  <si>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</si>
  <si>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</si>
  <si>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</si>
  <si>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</si>
  <si>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</si>
  <si>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</si>
  <si>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</si>
  <si>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</si>
  <si>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</si>
  <si>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</si>
  <si>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</si>
  <si>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</si>
  <si>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</si>
  <si>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</si>
  <si>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</si>
  <si>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</si>
  <si>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</si>
  <si>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</si>
  <si>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</si>
  <si>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</si>
  <si>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</si>
  <si>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</si>
  <si>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</si>
  <si>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</si>
  <si>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</si>
  <si>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</si>
  <si>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</si>
  <si>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</si>
  <si>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</si>
  <si>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</si>
  <si>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</si>
  <si>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</si>
  <si>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</si>
  <si>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</si>
  <si>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</si>
  <si>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</si>
  <si>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</si>
  <si>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</si>
  <si>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</si>
  <si>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</si>
  <si>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</si>
  <si>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</si>
  <si>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</si>
  <si>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</si>
  <si>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</si>
  <si>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</si>
  <si>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</si>
  <si>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</si>
  <si>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</si>
  <si>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</si>
  <si>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</si>
  <si>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</si>
  <si>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</si>
  <si>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</si>
  <si>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</si>
  <si>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</si>
  <si>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</si>
  <si>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</si>
  <si>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</si>
  <si>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</si>
  <si>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</si>
  <si>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</si>
  <si>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</si>
  <si>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</si>
  <si>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</si>
  <si>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</si>
  <si>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</si>
  <si>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</si>
  <si>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</si>
  <si>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</si>
  <si>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</si>
  <si>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</si>
  <si>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</si>
  <si>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</si>
  <si>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</si>
  <si>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</si>
  <si>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</si>
  <si>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</si>
  <si>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</si>
  <si>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</si>
  <si>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</si>
  <si>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</si>
  <si>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</si>
  <si>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</si>
  <si>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</si>
  <si>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</si>
  <si>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</si>
  <si>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</si>
  <si>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</si>
  <si>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</si>
  <si>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</si>
  <si>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</si>
  <si>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</si>
  <si>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</si>
  <si>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</si>
  <si>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</si>
  <si>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</si>
  <si>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</si>
  <si>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</si>
  <si>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</si>
  <si>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</si>
  <si>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</si>
  <si>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</si>
  <si>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</si>
  <si>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</si>
  <si>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</si>
  <si>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</si>
  <si>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</si>
  <si>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</si>
  <si>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</si>
  <si>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</si>
  <si>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</si>
  <si>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</si>
  <si>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</si>
  <si>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</si>
  <si>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</si>
  <si>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</si>
  <si>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</si>
  <si>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</si>
  <si>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</si>
  <si>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</si>
  <si>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</si>
  <si>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</si>
  <si>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</si>
  <si>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</si>
  <si>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</si>
  <si>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</si>
  <si>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</si>
  <si>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</si>
  <si>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</si>
  <si>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</si>
  <si>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</si>
  <si>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</si>
  <si>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</si>
  <si>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</si>
  <si>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</si>
  <si>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</si>
  <si>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</si>
  <si>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</si>
  <si>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</si>
  <si>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</si>
  <si>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</si>
  <si>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</si>
  <si>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</si>
  <si>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</si>
  <si>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</si>
  <si>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</si>
  <si>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</si>
  <si>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</si>
  <si>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</si>
  <si>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</si>
  <si>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</si>
  <si>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</si>
  <si>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</si>
  <si>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</si>
  <si>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</si>
  <si>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</si>
  <si>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</si>
  <si>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</si>
  <si>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</si>
  <si>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</si>
  <si>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</si>
  <si>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</si>
  <si>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</si>
  <si>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</si>
  <si>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</si>
  <si>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</si>
  <si>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</si>
  <si>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</si>
  <si>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</si>
  <si>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</si>
  <si>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</si>
  <si>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</si>
  <si>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</si>
  <si>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</si>
  <si>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</si>
  <si>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</si>
  <si>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</si>
  <si>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</si>
  <si>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</si>
  <si>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</si>
  <si>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</si>
  <si>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</si>
  <si>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</si>
  <si>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</si>
  <si>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</si>
  <si>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</si>
  <si>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</si>
  <si>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</si>
  <si>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</si>
  <si>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</si>
  <si>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</si>
  <si>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</si>
  <si>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</si>
  <si>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</si>
  <si>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</si>
  <si>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</si>
  <si>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</si>
  <si>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</si>
  <si>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</si>
  <si>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</si>
  <si>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</si>
  <si>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</si>
  <si>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</si>
  <si>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</si>
  <si>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</si>
  <si>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</si>
  <si>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</si>
  <si>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</si>
  <si>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</si>
  <si>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</si>
  <si>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</si>
  <si>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</si>
  <si>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</si>
  <si>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</si>
  <si>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</si>
  <si>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</si>
  <si>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</si>
  <si>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</si>
  <si>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</si>
  <si>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</si>
  <si>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</si>
  <si>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</si>
  <si>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</si>
  <si>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</si>
  <si>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</si>
  <si>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</si>
  <si>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</si>
  <si>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</si>
  <si>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</si>
  <si>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</si>
  <si>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</si>
  <si>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</si>
  <si>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</si>
  <si>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</si>
  <si>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</si>
  <si>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</si>
  <si>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</si>
  <si>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</si>
  <si>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</si>
  <si>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</si>
  <si>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</si>
  <si>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</si>
  <si>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</si>
  <si>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</si>
  <si>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</si>
  <si>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</si>
  <si>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</si>
  <si>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</si>
  <si>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</si>
  <si>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</si>
  <si>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</si>
  <si>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</si>
  <si>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</si>
  <si>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</si>
  <si>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</si>
  <si>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</si>
  <si>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</si>
  <si>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</si>
  <si>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</si>
  <si>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</si>
  <si>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</si>
  <si>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</si>
  <si>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</si>
  <si>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</si>
  <si>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</si>
  <si>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</si>
  <si>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</si>
  <si>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</si>
  <si>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</si>
  <si>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</si>
  <si>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</si>
  <si>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</si>
  <si>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</si>
  <si>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</si>
  <si>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</si>
  <si>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</si>
  <si>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</si>
  <si>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</si>
  <si>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</si>
  <si>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</si>
  <si>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</si>
  <si>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</si>
  <si>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</si>
  <si>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</si>
  <si>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</si>
  <si>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</si>
  <si>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</si>
  <si>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</si>
  <si>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</si>
  <si>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</si>
  <si>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</si>
  <si>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</si>
  <si>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</si>
  <si>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</si>
  <si>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</si>
  <si>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</si>
  <si>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</si>
  <si>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</si>
  <si>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</si>
  <si>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</si>
  <si>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</si>
  <si>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</si>
  <si>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</si>
  <si>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</si>
  <si>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</si>
  <si>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</si>
  <si>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</si>
  <si>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</si>
  <si>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</si>
  <si>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</si>
  <si>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</si>
  <si>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</si>
  <si>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</si>
  <si>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</si>
  <si>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</si>
  <si>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</si>
  <si>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</si>
  <si>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</si>
  <si>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</si>
  <si>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</si>
  <si>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</si>
  <si>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</si>
  <si>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</si>
  <si>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</si>
  <si>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</si>
  <si>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</si>
  <si>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</si>
  <si>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</si>
  <si>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</si>
  <si>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</si>
  <si>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</si>
  <si>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</si>
  <si>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</si>
  <si>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</si>
  <si>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</si>
  <si>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</si>
  <si>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</si>
  <si>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</si>
  <si>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</si>
  <si>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</si>
  <si>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</si>
  <si>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</si>
  <si>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</si>
  <si>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</si>
  <si>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</si>
  <si>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</si>
  <si>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</si>
  <si>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</si>
  <si>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</si>
  <si>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</si>
  <si>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</si>
  <si>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</si>
  <si>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</si>
  <si>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</si>
  <si>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</si>
  <si>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</si>
  <si>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</si>
  <si>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</si>
  <si>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</si>
  <si>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</si>
  <si>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</si>
  <si>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</si>
  <si>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</si>
  <si>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</si>
  <si>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</si>
  <si>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</si>
  <si>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</si>
  <si>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</si>
  <si>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</si>
  <si>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</si>
  <si>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</si>
  <si>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</si>
  <si>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</si>
  <si>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</si>
  <si>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</si>
  <si>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</si>
  <si>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</si>
  <si>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</si>
  <si>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</si>
  <si>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</si>
  <si>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</si>
  <si>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</si>
  <si>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</si>
  <si>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</si>
  <si>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</si>
  <si>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</si>
  <si>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</si>
  <si>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</si>
  <si>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</si>
  <si>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</si>
  <si>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</si>
  <si>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</si>
  <si>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</si>
  <si>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</si>
  <si>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</si>
  <si>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</si>
  <si>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</si>
  <si>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</si>
  <si>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</si>
  <si>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</si>
  <si>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</si>
  <si>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</si>
  <si>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</si>
  <si>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</si>
  <si>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</si>
  <si>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</si>
  <si>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</si>
  <si>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</si>
  <si>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</si>
  <si>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</si>
  <si>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</si>
  <si>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</si>
  <si>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</si>
  <si>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</si>
  <si>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</si>
  <si>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</si>
  <si>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</si>
  <si>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</si>
  <si>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</si>
  <si>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</si>
  <si>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</si>
  <si>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</si>
  <si>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</si>
  <si>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</si>
  <si>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</si>
  <si>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</si>
  <si>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</si>
  <si>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</si>
  <si>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</si>
  <si>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</si>
  <si>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</si>
  <si>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</si>
  <si>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</si>
  <si>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</si>
  <si>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</si>
  <si>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</si>
  <si>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</si>
  <si>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</si>
  <si>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</si>
  <si>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</si>
  <si>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</si>
  <si>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</si>
  <si>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</si>
  <si>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</si>
  <si>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</si>
  <si>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</si>
  <si>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</si>
  <si>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</si>
  <si>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</si>
  <si>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</si>
  <si>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</si>
  <si>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</si>
  <si>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</si>
  <si>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</si>
  <si>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</si>
  <si>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</si>
  <si>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</si>
  <si>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</si>
  <si>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</si>
  <si>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</si>
  <si>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</si>
  <si>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</si>
  <si>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</si>
  <si>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</si>
  <si>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</si>
  <si>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</si>
  <si>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</si>
  <si>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</si>
  <si>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</si>
  <si>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</si>
  <si>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</si>
  <si>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</si>
  <si>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</si>
  <si>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</si>
  <si>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</si>
  <si>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</si>
  <si>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</si>
  <si>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</si>
  <si>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</si>
  <si>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</si>
  <si>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</si>
  <si>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</si>
  <si>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</si>
  <si>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</si>
  <si>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</si>
  <si>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</si>
  <si>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</si>
  <si>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</si>
  <si>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</si>
  <si>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</si>
  <si>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</si>
  <si>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</si>
  <si>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</si>
  <si>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</si>
  <si>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</si>
  <si>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</si>
  <si>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</si>
  <si>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</si>
  <si>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</si>
  <si>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</si>
  <si>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</si>
  <si>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</si>
  <si>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</si>
  <si>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</si>
  <si>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</si>
  <si>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</si>
  <si>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</si>
  <si>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</si>
  <si>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</si>
  <si>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</si>
  <si>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</si>
  <si>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</si>
  <si>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</si>
  <si>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</si>
  <si>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</si>
  <si>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</si>
  <si>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</si>
  <si>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</si>
  <si>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</si>
  <si>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</si>
  <si>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</si>
  <si>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</si>
  <si>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</si>
  <si>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</si>
  <si>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</si>
  <si>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</si>
  <si>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</si>
  <si>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</si>
  <si>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</si>
  <si>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</si>
  <si>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</si>
  <si>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</si>
  <si>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</si>
  <si>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</si>
  <si>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</si>
  <si>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</si>
  <si>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</si>
  <si>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</si>
  <si>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</si>
  <si>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</si>
  <si>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</si>
  <si>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</si>
  <si>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</si>
  <si>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</si>
  <si>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</si>
  <si>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</si>
  <si>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</si>
  <si>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</si>
  <si>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</si>
  <si>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</si>
  <si>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</si>
  <si>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</si>
  <si>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</si>
  <si>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</si>
  <si>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</si>
  <si>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</si>
  <si>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</si>
  <si>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</si>
  <si>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</si>
  <si>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</si>
  <si>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</si>
  <si>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</si>
  <si>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</si>
  <si>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</si>
  <si>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</si>
  <si>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</si>
  <si>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</si>
  <si>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</si>
  <si>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</si>
  <si>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</si>
  <si>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</si>
  <si>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</si>
  <si>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</si>
  <si>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</si>
  <si>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</si>
  <si>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</si>
  <si>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</si>
  <si>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</si>
  <si>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</si>
  <si>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</si>
  <si>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</si>
  <si>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</si>
  <si>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</si>
  <si>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</si>
  <si>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</si>
  <si>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</si>
  <si>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</si>
  <si>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</si>
  <si>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</si>
  <si>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</si>
  <si>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</si>
  <si>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</si>
  <si>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</si>
  <si>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</si>
  <si>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</si>
  <si>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</si>
  <si>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</si>
  <si>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</si>
  <si>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</si>
  <si>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</si>
  <si>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</si>
  <si>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</si>
  <si>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</si>
  <si>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</si>
  <si>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</si>
  <si>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</si>
  <si>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</si>
  <si>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</si>
  <si>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</si>
  <si>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</si>
  <si>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</si>
  <si>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</si>
  <si>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</si>
  <si>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</si>
  <si>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</si>
  <si>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</si>
  <si>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</si>
  <si>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</si>
  <si>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</si>
  <si>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</si>
  <si>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</si>
  <si>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</si>
  <si>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</si>
  <si>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</si>
  <si>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</si>
  <si>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</si>
  <si>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</si>
  <si>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</si>
  <si>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</si>
  <si>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</si>
  <si>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</si>
  <si>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</si>
  <si>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</si>
  <si>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</si>
  <si>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</si>
  <si>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</si>
  <si>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</si>
  <si>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</si>
  <si>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</si>
  <si>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</si>
  <si>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</si>
  <si>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</si>
  <si>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</si>
  <si>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</si>
  <si>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</si>
  <si>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</si>
  <si>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</si>
  <si>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</si>
  <si>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</si>
  <si>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</si>
  <si>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</si>
  <si>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</si>
  <si>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</si>
  <si>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</si>
  <si>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</si>
  <si>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</si>
  <si>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</si>
  <si>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</si>
  <si>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</si>
  <si>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</si>
  <si>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</si>
  <si>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</si>
  <si>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</si>
  <si>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</si>
  <si>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</si>
  <si>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</si>
  <si>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</si>
  <si>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</si>
  <si>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</si>
  <si>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</si>
  <si>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</si>
  <si>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</si>
  <si>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</si>
  <si>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</si>
  <si>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</si>
  <si>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</si>
  <si>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</si>
  <si>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</si>
  <si>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</si>
  <si>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</si>
  <si>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</si>
  <si>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</si>
  <si>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</si>
  <si>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</si>
  <si>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</si>
  <si>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</si>
  <si>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</si>
  <si>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</si>
  <si>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</si>
  <si>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</si>
  <si>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</si>
  <si>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</si>
  <si>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</si>
  <si>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</si>
  <si>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</si>
  <si>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</si>
  <si>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</si>
  <si>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</si>
  <si>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</si>
  <si>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</si>
  <si>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</si>
  <si>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</si>
  <si>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</si>
  <si>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</si>
  <si>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</si>
  <si>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</si>
  <si>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</si>
  <si>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</si>
  <si>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</si>
  <si>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</si>
  <si>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</si>
  <si>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</si>
  <si>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</si>
  <si>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</si>
  <si>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</si>
  <si>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</si>
  <si>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</si>
  <si>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</si>
  <si>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</si>
  <si>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</si>
  <si>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</si>
  <si>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</si>
  <si>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</si>
  <si>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</si>
  <si>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</si>
  <si>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</si>
  <si>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</si>
  <si>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</si>
  <si>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</si>
  <si>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</si>
  <si>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</si>
  <si>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</si>
  <si>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</si>
  <si>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</si>
  <si>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</si>
  <si>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</si>
  <si>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</si>
  <si>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</si>
  <si>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</si>
  <si>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</si>
  <si>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</si>
  <si>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</si>
  <si>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</si>
  <si>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</si>
  <si>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</si>
  <si>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</si>
  <si>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</si>
  <si>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</si>
  <si>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</si>
  <si>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</si>
  <si>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</si>
  <si>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</si>
  <si>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</si>
  <si>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</si>
  <si>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</si>
  <si>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</si>
  <si>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</si>
  <si>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</si>
  <si>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</si>
  <si>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</si>
  <si>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</si>
  <si>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</si>
  <si>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</si>
  <si>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</si>
  <si>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</si>
  <si>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</si>
  <si>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</si>
  <si>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</si>
  <si>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</si>
  <si>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</si>
  <si>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</si>
  <si>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</si>
  <si>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</si>
  <si>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</si>
  <si>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</si>
  <si>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</si>
  <si>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</si>
  <si>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</si>
  <si>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</si>
  <si>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</si>
  <si>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</si>
  <si>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</si>
  <si>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</si>
  <si>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</si>
  <si>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</si>
  <si>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</si>
  <si>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</si>
  <si>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</si>
  <si>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</si>
  <si>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</si>
  <si>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</si>
  <si>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</si>
  <si>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</si>
  <si>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</si>
  <si>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</si>
  <si>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</si>
  <si>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</si>
  <si>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</si>
  <si>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</si>
  <si>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</si>
  <si>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</si>
  <si>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</si>
  <si>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</si>
  <si>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</si>
  <si>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</si>
  <si>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</si>
  <si>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</si>
  <si>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</si>
  <si>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</si>
  <si>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</si>
  <si>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</si>
  <si>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</si>
  <si>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</si>
  <si>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</si>
  <si>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</si>
  <si>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</si>
  <si>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</si>
  <si>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</si>
  <si>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</si>
  <si>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</si>
  <si>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</si>
  <si>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</si>
  <si>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</si>
  <si>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</si>
  <si>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</si>
  <si>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</si>
  <si>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</si>
  <si>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</si>
  <si>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</si>
  <si>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</si>
  <si>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</si>
  <si>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</si>
  <si>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</si>
  <si>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</si>
  <si>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</si>
  <si>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</si>
  <si>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</si>
  <si>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</si>
  <si>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</si>
  <si>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</si>
  <si>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</si>
  <si>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</si>
  <si>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</si>
  <si>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</si>
  <si>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</si>
  <si>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</si>
  <si>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</si>
  <si>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</si>
  <si>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</si>
  <si>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</si>
  <si>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</si>
  <si>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</si>
  <si>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</si>
  <si>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</si>
  <si>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</si>
  <si>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</si>
  <si>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</si>
  <si>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</si>
  <si>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</si>
  <si>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</si>
  <si>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</si>
  <si>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</si>
  <si>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</si>
  <si>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</si>
  <si>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</si>
  <si>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</si>
  <si>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</si>
  <si>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</si>
  <si>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</si>
  <si>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</si>
  <si>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</si>
  <si>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</si>
  <si>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</si>
  <si>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</si>
  <si>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</si>
  <si>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</si>
  <si>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</si>
  <si>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</si>
  <si>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</si>
  <si>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</si>
  <si>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</si>
  <si>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</si>
  <si>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</si>
  <si>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</si>
  <si>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</si>
  <si>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</si>
  <si>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</si>
  <si>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</si>
  <si>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</si>
  <si>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</si>
  <si>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</si>
  <si>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</si>
  <si>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</si>
  <si>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</si>
  <si>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</si>
  <si>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</si>
  <si>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</si>
  <si>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</si>
  <si>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</si>
  <si>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</si>
  <si>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</si>
  <si>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</si>
  <si>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</si>
  <si>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</si>
  <si>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</si>
  <si>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</si>
  <si>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</si>
  <si>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</si>
  <si>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</si>
  <si>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</si>
  <si>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</si>
  <si>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</si>
  <si>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</si>
  <si>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</si>
  <si>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</si>
  <si>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</si>
  <si>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</si>
  <si>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</si>
  <si>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</si>
  <si>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</si>
  <si>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</si>
  <si>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</si>
  <si>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</si>
  <si>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</si>
  <si>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</si>
  <si>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</si>
  <si>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</si>
  <si>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</si>
  <si>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</si>
  <si>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</si>
  <si>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</si>
  <si>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</si>
  <si>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</si>
  <si>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</si>
  <si>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</si>
  <si>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</si>
  <si>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</si>
  <si>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</si>
  <si>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</si>
  <si>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</si>
  <si>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</si>
  <si>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</si>
  <si>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</si>
  <si>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</si>
  <si>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</si>
  <si>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</si>
  <si>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</si>
  <si>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</si>
  <si>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</si>
  <si>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</si>
  <si>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</si>
  <si>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</si>
  <si>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</si>
  <si>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</si>
  <si>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</si>
  <si>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</si>
  <si>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</si>
  <si>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</si>
  <si>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</si>
  <si>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</si>
  <si>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</si>
  <si>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</si>
  <si>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</si>
  <si>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</si>
  <si>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</si>
  <si>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</si>
  <si>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</si>
  <si>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</si>
  <si>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</si>
  <si>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</si>
  <si>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</si>
  <si>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</si>
  <si>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</si>
  <si>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</si>
  <si>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</si>
  <si>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</si>
  <si>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</si>
  <si>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</si>
  <si>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</si>
  <si>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</si>
  <si>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</si>
  <si>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</si>
  <si>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</si>
  <si>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</si>
  <si>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</si>
  <si>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</si>
  <si>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</si>
  <si>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</si>
  <si>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</si>
  <si>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</si>
  <si>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</si>
  <si>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</si>
  <si>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</si>
  <si>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</si>
  <si>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</si>
  <si>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</si>
  <si>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</si>
  <si>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</si>
  <si>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</si>
  <si>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</si>
  <si>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</si>
  <si>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</si>
  <si>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</si>
  <si>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</si>
  <si>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</si>
  <si>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</si>
  <si>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</si>
  <si>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</si>
  <si>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</si>
  <si>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</si>
  <si>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</si>
  <si>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</si>
  <si>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</si>
  <si>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</si>
  <si>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</si>
  <si>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</si>
  <si>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</si>
  <si>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</si>
  <si>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</si>
  <si>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</si>
  <si>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</si>
  <si>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</si>
  <si>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</si>
  <si>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</si>
  <si>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</si>
  <si>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</si>
  <si>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</si>
  <si>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</si>
  <si>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</si>
  <si>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</si>
  <si>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</si>
  <si>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</si>
  <si>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</si>
  <si>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</si>
  <si>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</si>
  <si>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</si>
  <si>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</si>
  <si>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</si>
  <si>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</si>
  <si>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</si>
  <si>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</si>
  <si>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</si>
  <si>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</si>
  <si>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</si>
  <si>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</si>
  <si>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</si>
  <si>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</si>
  <si>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</si>
  <si>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</si>
  <si>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</si>
  <si>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</si>
  <si>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</si>
  <si>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</si>
  <si>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</si>
  <si>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</si>
  <si>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</si>
  <si>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</si>
  <si>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</si>
  <si>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</si>
  <si>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</si>
  <si>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</si>
  <si>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</si>
  <si>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</si>
  <si>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</si>
  <si>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</si>
  <si>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</si>
  <si>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</si>
  <si>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</si>
  <si>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</si>
  <si>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</si>
  <si>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</si>
  <si>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</si>
  <si>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</si>
  <si>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</si>
  <si>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</si>
  <si>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</si>
  <si>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</si>
  <si>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</si>
  <si>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</si>
  <si>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</si>
  <si>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</si>
  <si>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</si>
  <si>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</si>
  <si>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</si>
  <si>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</si>
  <si>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</si>
  <si>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</si>
  <si>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</si>
  <si>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</si>
  <si>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</si>
  <si>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</si>
  <si>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</si>
  <si>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</si>
  <si>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</si>
  <si>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</si>
  <si>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</si>
  <si>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</si>
  <si>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</si>
  <si>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</si>
  <si>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</si>
  <si>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</si>
  <si>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</si>
  <si>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</si>
  <si>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</si>
  <si>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</si>
  <si>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</si>
  <si>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</si>
  <si>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</si>
  <si>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</si>
  <si>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</si>
  <si>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</si>
  <si>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</si>
  <si>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</si>
  <si>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</si>
  <si>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</si>
  <si>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</si>
  <si>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</si>
  <si>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</si>
  <si>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</si>
  <si>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</si>
  <si>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</si>
  <si>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</si>
  <si>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</si>
  <si>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</si>
  <si>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</si>
  <si>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</si>
  <si>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</si>
  <si>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</si>
  <si>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</si>
  <si>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</si>
  <si>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</si>
  <si>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</si>
  <si>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</si>
  <si>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</si>
  <si>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</si>
  <si>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</si>
  <si>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</si>
  <si>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</si>
  <si>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</si>
  <si>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</si>
  <si>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</si>
  <si>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</si>
  <si>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</si>
  <si>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</si>
  <si>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</si>
  <si>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</si>
  <si>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</si>
  <si>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</si>
  <si>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</si>
  <si>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</si>
  <si>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</si>
  <si>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</si>
  <si>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</si>
  <si>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</si>
  <si>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</si>
  <si>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</si>
  <si>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</si>
  <si>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</si>
  <si>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</si>
  <si>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</si>
  <si>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</si>
  <si>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</si>
  <si>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</si>
  <si>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</si>
  <si>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</si>
  <si>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</si>
  <si>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</si>
  <si>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</si>
  <si>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</si>
  <si>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</si>
  <si>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</si>
  <si>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</si>
  <si>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</si>
  <si>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</si>
  <si>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</si>
  <si>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</si>
  <si>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</si>
  <si>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</si>
  <si>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</si>
  <si>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</si>
  <si>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</si>
  <si>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</si>
  <si>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</si>
  <si>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</si>
  <si>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</si>
  <si>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</si>
  <si>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</si>
  <si>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</si>
  <si>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</si>
  <si>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</si>
  <si>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</si>
  <si>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</si>
  <si>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</si>
  <si>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</si>
  <si>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</si>
  <si>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</si>
  <si>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</si>
  <si>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</si>
  <si>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</si>
  <si>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</si>
  <si>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</si>
  <si>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</si>
  <si>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</si>
  <si>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</si>
  <si>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</si>
  <si>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</si>
  <si>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</si>
  <si>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</si>
  <si>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</si>
  <si>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</si>
  <si>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</si>
  <si>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</si>
  <si>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</si>
  <si>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</si>
  <si>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</si>
  <si>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</si>
  <si>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</si>
  <si>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</si>
  <si>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</si>
  <si>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</si>
  <si>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</si>
  <si>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</si>
  <si>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</si>
  <si>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</si>
  <si>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</si>
  <si>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</si>
  <si>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</si>
  <si>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</si>
  <si>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</si>
  <si>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</si>
  <si>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</si>
  <si>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</si>
  <si>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</si>
  <si>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</si>
  <si>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</si>
  <si>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</si>
  <si>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</si>
  <si>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</si>
  <si>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</si>
  <si>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</si>
  <si>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</si>
  <si>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</si>
  <si>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</si>
  <si>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</si>
  <si>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</si>
  <si>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</si>
  <si>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</si>
  <si>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</si>
  <si>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</si>
  <si>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</si>
  <si>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</si>
  <si>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</si>
  <si>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</si>
  <si>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</si>
  <si>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</si>
  <si>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</si>
  <si>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</si>
  <si>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</si>
  <si>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</si>
  <si>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</si>
  <si>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</si>
  <si>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</si>
  <si>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</si>
  <si>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</si>
  <si>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</si>
  <si>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</si>
  <si>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</si>
  <si>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</si>
  <si>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</si>
  <si>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</si>
  <si>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</si>
  <si>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</si>
  <si>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</si>
  <si>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</si>
  <si>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</si>
  <si>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</si>
  <si>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</si>
  <si>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</si>
  <si>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</si>
  <si>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</si>
  <si>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</si>
  <si>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</si>
  <si>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</si>
  <si>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</si>
  <si>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</si>
  <si>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</si>
  <si>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</si>
  <si>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</si>
  <si>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</si>
  <si>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</si>
  <si>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</si>
  <si>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</si>
  <si>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</si>
  <si>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</si>
  <si>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</si>
  <si>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</si>
  <si>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</si>
  <si>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</si>
  <si>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</si>
  <si>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</si>
  <si>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</si>
  <si>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</si>
  <si>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</si>
  <si>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</si>
  <si>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</si>
  <si>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</si>
  <si>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</si>
  <si>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</si>
  <si>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</si>
  <si>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</si>
  <si>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</si>
  <si>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</si>
  <si>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</si>
  <si>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</si>
  <si>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</si>
  <si>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</si>
  <si>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</si>
  <si>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</si>
  <si>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</si>
  <si>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</si>
  <si>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</si>
  <si>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</si>
  <si>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</si>
  <si>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</si>
  <si>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</si>
  <si>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</si>
  <si>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</si>
  <si>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</si>
  <si>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</si>
  <si>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</si>
  <si>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</si>
  <si>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</si>
  <si>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</si>
  <si>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</si>
  <si>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</si>
  <si>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</si>
  <si>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</si>
  <si>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</si>
  <si>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</si>
  <si>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</si>
  <si>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</si>
  <si>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</si>
  <si>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</si>
  <si>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</si>
  <si>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</si>
  <si>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</si>
  <si>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</si>
  <si>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</si>
  <si>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</si>
  <si>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</si>
  <si>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</si>
  <si>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</si>
  <si>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</si>
  <si>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</si>
  <si>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</si>
  <si>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</si>
  <si>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</si>
  <si>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</si>
  <si>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</si>
  <si>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</si>
  <si>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</si>
  <si>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</si>
  <si>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</si>
  <si>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</si>
  <si>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</si>
  <si>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</si>
  <si>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</si>
  <si>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</si>
  <si>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</si>
  <si>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</si>
  <si>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</si>
  <si>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</si>
  <si>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</si>
  <si>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</si>
  <si>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</si>
  <si>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</si>
  <si>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</si>
  <si>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</si>
  <si>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</si>
  <si>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</si>
  <si>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</si>
  <si>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</si>
  <si>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</si>
  <si>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</si>
  <si>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</si>
  <si>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</si>
  <si>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</si>
  <si>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</si>
  <si>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</si>
  <si>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</si>
  <si>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</si>
  <si>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</si>
  <si>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</si>
  <si>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</si>
  <si>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</si>
  <si>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</si>
  <si>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</si>
  <si>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</si>
  <si>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</si>
  <si>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</si>
  <si>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</si>
  <si>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</si>
  <si>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</si>
  <si>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</si>
  <si>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</si>
  <si>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</si>
  <si>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</si>
  <si>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</si>
  <si>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</si>
  <si>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</si>
  <si>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</si>
  <si>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</si>
  <si>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</si>
  <si>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</si>
  <si>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</si>
  <si>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</si>
  <si>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</si>
  <si>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</si>
  <si>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</si>
  <si>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</si>
  <si>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</si>
  <si>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</si>
  <si>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</si>
  <si>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</si>
  <si>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</si>
  <si>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</si>
  <si>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</si>
  <si>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</si>
  <si>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</si>
  <si>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</si>
  <si>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</si>
  <si>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</si>
  <si>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</si>
  <si>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</si>
  <si>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</si>
  <si>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</si>
  <si>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</si>
  <si>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</si>
  <si>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</si>
  <si>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</si>
  <si>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</si>
  <si>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</si>
  <si>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</si>
  <si>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</si>
  <si>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</si>
  <si>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</si>
  <si>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</si>
  <si>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</si>
  <si>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</si>
  <si>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</si>
  <si>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</si>
  <si>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</si>
  <si>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</si>
  <si>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</si>
  <si>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</si>
  <si>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</si>
  <si>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</si>
  <si>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</si>
  <si>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</si>
  <si>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</si>
  <si>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</si>
  <si>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</si>
  <si>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</si>
  <si>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</si>
  <si>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</si>
  <si>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</si>
  <si>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</si>
  <si>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</si>
  <si>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</si>
  <si>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</si>
  <si>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</si>
  <si>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</si>
  <si>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</si>
  <si>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</si>
  <si>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</si>
  <si>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</si>
  <si>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</si>
  <si>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</si>
  <si>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</si>
  <si>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</si>
  <si>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</si>
  <si>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</si>
  <si>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</si>
  <si>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</si>
  <si>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</si>
  <si>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</si>
  <si>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</si>
  <si>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</si>
  <si>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</si>
  <si>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</si>
  <si>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</si>
  <si>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</si>
  <si>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</si>
  <si>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</si>
  <si>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</si>
  <si>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</si>
  <si>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</si>
  <si>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</si>
  <si>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</si>
  <si>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</si>
  <si>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</si>
  <si>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</si>
  <si>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</si>
  <si>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</si>
  <si>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</si>
  <si>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</si>
  <si>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</si>
  <si>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</si>
  <si>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</si>
  <si>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</si>
  <si>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</si>
  <si>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</si>
  <si>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</si>
  <si>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</si>
  <si>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</si>
  <si>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</si>
  <si>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</si>
  <si>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</si>
  <si>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</si>
  <si>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</si>
  <si>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</si>
  <si>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</si>
  <si>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</si>
  <si>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</si>
  <si>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</si>
  <si>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</si>
  <si>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</si>
  <si>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</si>
  <si>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</si>
  <si>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</si>
  <si>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</si>
  <si>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</si>
  <si>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</si>
  <si>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</si>
  <si>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</si>
  <si>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</si>
  <si>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</si>
  <si>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</si>
  <si>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</si>
  <si>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</si>
  <si>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</si>
  <si>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</si>
  <si>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</si>
  <si>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</si>
  <si>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</si>
  <si>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</si>
  <si>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</si>
  <si>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</si>
  <si>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</si>
  <si>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</si>
  <si>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</si>
  <si>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</si>
  <si>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</si>
  <si>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</si>
  <si>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</si>
  <si>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</si>
  <si>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</si>
  <si>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</si>
  <si>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</si>
  <si>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</si>
  <si>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</si>
  <si>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</si>
  <si>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</si>
  <si>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</si>
  <si>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</si>
  <si>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</si>
  <si>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</si>
  <si>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</si>
  <si>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</si>
  <si>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</si>
  <si>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</si>
  <si>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</si>
  <si>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</si>
  <si>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</si>
  <si>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</si>
  <si>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</si>
  <si>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</si>
  <si>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</si>
  <si>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</si>
  <si>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</si>
  <si>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</si>
  <si>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</si>
  <si>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</si>
  <si>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</si>
  <si>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</si>
  <si>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</si>
  <si>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</si>
  <si>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</si>
  <si>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</si>
  <si>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</si>
  <si>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</si>
  <si>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</si>
  <si>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</si>
  <si>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</si>
  <si>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</si>
  <si>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</si>
  <si>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</si>
  <si>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</si>
  <si>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</si>
  <si>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</si>
  <si>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</si>
  <si>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</si>
  <si>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</si>
  <si>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</si>
  <si>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</si>
  <si>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</si>
  <si>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</si>
  <si>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</si>
  <si>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</si>
  <si>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</si>
  <si>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</si>
  <si>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</si>
  <si>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</si>
  <si>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</si>
  <si>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</si>
  <si>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</si>
  <si>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</si>
  <si>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</si>
  <si>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</si>
  <si>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</si>
  <si>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</si>
  <si>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</si>
  <si>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</si>
  <si>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</si>
  <si>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</si>
  <si>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</si>
  <si>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</si>
  <si>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</si>
  <si>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</si>
  <si>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</si>
  <si>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</si>
  <si>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</si>
  <si>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</si>
  <si>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</si>
  <si>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</si>
  <si>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</si>
  <si>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</si>
  <si>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</si>
  <si>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</si>
  <si>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</si>
  <si>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</si>
  <si>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</si>
  <si>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</si>
  <si>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</si>
  <si>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</si>
  <si>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</si>
  <si>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</si>
  <si>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</si>
  <si>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</si>
  <si>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</si>
  <si>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</si>
  <si>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</si>
  <si>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</si>
  <si>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</si>
  <si>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</si>
  <si>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</si>
  <si>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</si>
  <si>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</si>
  <si>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</si>
  <si>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</si>
  <si>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</si>
  <si>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</si>
  <si>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</si>
  <si>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</si>
  <si>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</si>
  <si>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</si>
  <si>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</si>
  <si>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</si>
  <si>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</si>
  <si>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</si>
  <si>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</si>
  <si>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</si>
  <si>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</si>
  <si>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</si>
  <si>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</si>
  <si>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</si>
  <si>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</si>
  <si>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</si>
  <si>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</si>
  <si>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</si>
  <si>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</si>
  <si>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</si>
  <si>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</si>
  <si>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</si>
  <si>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</si>
  <si>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</si>
  <si>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</si>
  <si>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</si>
  <si>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</si>
  <si>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</si>
  <si>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</si>
  <si>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</si>
  <si>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</si>
  <si>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</si>
  <si>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</si>
  <si>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</si>
  <si>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</si>
  <si>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</si>
  <si>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</si>
  <si>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</si>
  <si>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</si>
  <si>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</si>
  <si>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</si>
  <si>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</si>
  <si>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</si>
  <si>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</si>
  <si>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</si>
  <si>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</si>
  <si>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</si>
  <si>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</si>
  <si>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</si>
  <si>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</si>
  <si>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</si>
  <si>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</si>
  <si>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</si>
  <si>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</si>
  <si>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</si>
  <si>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</si>
  <si>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</si>
  <si>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</si>
  <si>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</si>
  <si>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</si>
  <si>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</si>
  <si>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</si>
  <si>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</si>
  <si>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</si>
  <si>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</si>
  <si>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</si>
  <si>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</si>
  <si>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</si>
  <si>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</si>
  <si>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</si>
  <si>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</si>
  <si>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</si>
  <si>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</si>
  <si>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</si>
  <si>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</si>
  <si>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</si>
  <si>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</si>
  <si>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</si>
  <si>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</si>
  <si>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</si>
  <si>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</si>
  <si>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</si>
  <si>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</si>
  <si>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</si>
  <si>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</si>
  <si>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</si>
  <si>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</si>
  <si>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</si>
  <si>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</si>
  <si>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</si>
  <si>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</si>
  <si>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</si>
  <si>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</si>
  <si>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</si>
  <si>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</si>
  <si>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</si>
  <si>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</si>
  <si>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</si>
  <si>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</si>
  <si>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</si>
  <si>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</si>
  <si>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</si>
  <si>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</si>
  <si>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</si>
  <si>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</si>
  <si>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</si>
  <si>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</si>
  <si>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</si>
  <si>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</si>
  <si>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</si>
  <si>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</si>
  <si>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</si>
  <si>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</si>
  <si>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</si>
  <si>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</si>
  <si>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</si>
  <si>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</si>
  <si>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</si>
  <si>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</si>
  <si>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</si>
  <si>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</si>
  <si>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</si>
  <si>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</si>
  <si>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</si>
  <si>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</si>
  <si>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</si>
  <si>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</si>
  <si>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</si>
  <si>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</si>
  <si>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</si>
  <si>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</si>
  <si>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</si>
  <si>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</si>
  <si>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</si>
  <si>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</si>
  <si>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</si>
  <si>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</si>
  <si>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</si>
  <si>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</si>
  <si>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</si>
  <si>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</si>
  <si>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</si>
  <si>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</si>
  <si>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</si>
  <si>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</si>
  <si>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</si>
  <si>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</si>
  <si>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</si>
  <si>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</si>
  <si>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</si>
  <si>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</si>
  <si>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</si>
  <si>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</si>
  <si>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</si>
  <si>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</si>
  <si>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</si>
  <si>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</si>
  <si>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</si>
  <si>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</si>
  <si>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</si>
  <si>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</si>
  <si>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</si>
  <si>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</si>
  <si>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</si>
  <si>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</si>
  <si>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</si>
  <si>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</si>
  <si>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</si>
  <si>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</si>
  <si>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</si>
  <si>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</si>
  <si>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</si>
  <si>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</si>
  <si>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</si>
  <si>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</si>
  <si>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</si>
  <si>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</si>
  <si>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</si>
  <si>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</si>
  <si>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</si>
  <si>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</si>
  <si>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</si>
  <si>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</si>
  <si>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</si>
  <si>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</si>
  <si>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</si>
  <si>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</si>
  <si>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</si>
  <si>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</si>
  <si>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</si>
  <si>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</si>
  <si>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</si>
  <si>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</si>
  <si>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</si>
  <si>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</si>
  <si>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</si>
  <si>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</si>
  <si>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</si>
  <si>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</si>
  <si>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</si>
  <si>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</si>
  <si>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</si>
  <si>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</si>
  <si>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</si>
  <si>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</si>
  <si>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</si>
  <si>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</si>
  <si>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</si>
  <si>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</si>
  <si>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</si>
  <si>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</si>
  <si>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</si>
  <si>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</si>
  <si>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</si>
  <si>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</si>
  <si>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</si>
  <si>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</si>
  <si>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</si>
  <si>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</si>
  <si>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</si>
  <si>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</si>
  <si>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</si>
  <si>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</si>
  <si>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</si>
  <si>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</si>
  <si>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</si>
  <si>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</si>
  <si>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</si>
  <si>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</si>
  <si>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</si>
  <si>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</si>
  <si>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</si>
  <si>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</si>
  <si>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</si>
  <si>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</si>
  <si>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</si>
  <si>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</si>
  <si>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</si>
  <si>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</si>
  <si>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</si>
  <si>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</si>
  <si>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</si>
  <si>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</si>
  <si>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</si>
  <si>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</si>
  <si>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</si>
  <si>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</si>
  <si>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</si>
  <si>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</si>
  <si>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</si>
  <si>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</si>
  <si>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</si>
  <si>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</si>
  <si>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</si>
  <si>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</si>
  <si>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</si>
  <si>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</si>
  <si>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</si>
  <si>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</si>
  <si>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</si>
  <si>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</si>
  <si>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</si>
  <si>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</si>
  <si>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</si>
  <si>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</si>
  <si>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</si>
  <si>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</si>
  <si>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</si>
  <si>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</si>
  <si>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</si>
  <si>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</si>
  <si>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</si>
  <si>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</si>
  <si>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</si>
  <si>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</si>
  <si>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</si>
  <si>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</si>
  <si>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</si>
  <si>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</si>
  <si>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</si>
  <si>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</si>
  <si>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</si>
  <si>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</si>
  <si>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</si>
  <si>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</si>
  <si>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</si>
  <si>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</si>
  <si>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</si>
  <si>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</si>
  <si>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</si>
  <si>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</si>
  <si>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</si>
  <si>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</si>
  <si>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</si>
  <si>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</si>
  <si>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</si>
  <si>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</si>
  <si>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</si>
  <si>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</si>
  <si>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</si>
  <si>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</si>
  <si>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</si>
  <si>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</si>
  <si>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</si>
  <si>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</si>
  <si>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</si>
  <si>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</si>
  <si>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</si>
  <si>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</si>
  <si>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</si>
  <si>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</si>
  <si>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</si>
  <si>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</si>
  <si>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</si>
  <si>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</si>
  <si>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</si>
  <si>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</si>
  <si>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</si>
  <si>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</si>
  <si>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</si>
  <si>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</si>
  <si>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</si>
  <si>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</si>
  <si>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</si>
  <si>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</si>
  <si>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</si>
  <si>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</si>
  <si>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</si>
  <si>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</si>
  <si>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</si>
  <si>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</si>
  <si>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</si>
  <si>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</si>
  <si>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</si>
  <si>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</si>
  <si>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</si>
  <si>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</si>
  <si>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</si>
  <si>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</si>
  <si>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</si>
  <si>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</si>
  <si>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</si>
  <si>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</si>
  <si>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</si>
  <si>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</si>
  <si>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</si>
  <si>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</si>
  <si>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</si>
  <si>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</si>
  <si>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</si>
  <si>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</si>
  <si>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</si>
  <si>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</si>
  <si>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</si>
  <si>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</si>
  <si>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</si>
  <si>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</si>
  <si>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</si>
  <si>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</si>
  <si>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</si>
  <si>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</si>
  <si>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</si>
  <si>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</si>
  <si>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</si>
  <si>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</si>
  <si>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</si>
  <si>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</si>
  <si>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</si>
  <si>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</si>
  <si>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</si>
  <si>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</si>
  <si>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</si>
  <si>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</si>
  <si>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</si>
  <si>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</si>
  <si>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</si>
  <si>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</si>
  <si>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</si>
  <si>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</si>
  <si>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</si>
  <si>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</si>
  <si>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</si>
  <si>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</si>
  <si>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</si>
  <si>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</si>
  <si>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</si>
  <si>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</si>
  <si>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</si>
  <si>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</si>
  <si>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</si>
  <si>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</si>
  <si>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</si>
  <si>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</si>
  <si>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</si>
  <si>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</si>
  <si>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</si>
  <si>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</si>
  <si>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</si>
  <si>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</si>
  <si>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</si>
  <si>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</si>
  <si>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</si>
  <si>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</si>
  <si>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</si>
  <si>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</si>
  <si>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</si>
  <si>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</si>
  <si>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</si>
  <si>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</si>
  <si>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</si>
  <si>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</si>
  <si>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</si>
  <si>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</si>
  <si>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</si>
  <si>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</si>
  <si>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</si>
  <si>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</si>
  <si>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</si>
  <si>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</si>
  <si>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</si>
  <si>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</si>
  <si>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</si>
  <si>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</si>
  <si>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</si>
  <si>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</si>
  <si>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</si>
  <si>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</si>
  <si>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</si>
  <si>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</si>
  <si>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</si>
  <si>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</si>
  <si>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</si>
  <si>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</si>
  <si>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</si>
  <si>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</si>
  <si>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</si>
  <si>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</si>
  <si>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</si>
  <si>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</si>
  <si>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</si>
  <si>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</si>
  <si>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</si>
  <si>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</si>
  <si>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</si>
  <si>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</si>
  <si>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</si>
  <si>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</si>
  <si>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</si>
  <si>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</si>
  <si>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</si>
  <si>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</si>
  <si>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</si>
  <si>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</si>
  <si>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</si>
  <si>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</si>
  <si>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</si>
  <si>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</si>
  <si>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</si>
  <si>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</si>
  <si>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</si>
  <si>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</si>
  <si>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</si>
  <si>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</si>
  <si>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</si>
  <si>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</si>
  <si>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</si>
  <si>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</si>
  <si>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</si>
  <si>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</si>
  <si>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</si>
  <si>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</si>
  <si>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</si>
  <si>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</si>
  <si>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</si>
  <si>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</si>
  <si>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</si>
  <si>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</si>
  <si>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</si>
  <si>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</si>
  <si>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</si>
  <si>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</si>
  <si>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</si>
  <si>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</si>
  <si>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</si>
  <si>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</si>
  <si>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</si>
  <si>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</si>
  <si>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</si>
  <si>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</si>
  <si>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</si>
  <si>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</si>
  <si>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</si>
  <si>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</si>
  <si>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</si>
  <si>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</si>
  <si>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</si>
  <si>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</si>
  <si>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</si>
  <si>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</si>
  <si>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</si>
  <si>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</si>
  <si>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</si>
  <si>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</si>
  <si>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</si>
  <si>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</si>
  <si>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</si>
  <si>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</si>
  <si>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</si>
  <si>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</si>
  <si>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</si>
  <si>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</si>
  <si>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</si>
  <si>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</si>
  <si>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</si>
  <si>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</si>
  <si>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</si>
  <si>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</si>
  <si>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</si>
  <si>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</si>
  <si>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</si>
  <si>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</si>
  <si>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</si>
  <si>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</si>
  <si>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</si>
  <si>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</si>
  <si>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</si>
  <si>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</si>
  <si>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</si>
  <si>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</si>
  <si>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</si>
  <si>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</si>
  <si>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</si>
  <si>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</si>
  <si>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</si>
  <si>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</si>
  <si>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</si>
  <si>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</si>
  <si>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</si>
  <si>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</si>
  <si>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</si>
  <si>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</si>
  <si>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</si>
  <si>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</si>
  <si>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</si>
  <si>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</si>
  <si>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</si>
  <si>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</si>
  <si>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</si>
  <si>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</si>
  <si>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</si>
  <si>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</si>
  <si>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</si>
  <si>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</si>
  <si>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</si>
  <si>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</si>
  <si>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</si>
  <si>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</si>
  <si>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</si>
  <si>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</si>
  <si>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</si>
  <si>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</si>
  <si>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</si>
  <si>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</si>
  <si>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</si>
  <si>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</si>
  <si>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</si>
  <si>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</si>
  <si>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</si>
  <si>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</si>
  <si>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</si>
  <si>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</si>
  <si>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</si>
  <si>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</si>
  <si>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</si>
  <si>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</si>
  <si>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</si>
  <si>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</si>
  <si>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</si>
  <si>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</si>
  <si>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</si>
  <si>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</si>
  <si>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</si>
  <si>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</si>
  <si>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</si>
  <si>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</si>
  <si>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</si>
  <si>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</si>
  <si>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</si>
  <si>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</si>
  <si>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</si>
  <si>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</si>
  <si>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</si>
  <si>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</si>
  <si>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</si>
  <si>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</si>
  <si>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</si>
  <si>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</si>
  <si>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</si>
  <si>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</si>
  <si>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</si>
  <si>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</si>
  <si>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</si>
  <si>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</si>
  <si>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</si>
  <si>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</si>
  <si>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</si>
  <si>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</si>
  <si>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</si>
  <si>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</si>
  <si>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</si>
  <si>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</si>
  <si>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</si>
  <si>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</si>
  <si>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</si>
  <si>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</si>
  <si>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</si>
  <si>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</si>
  <si>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</si>
  <si>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</si>
  <si>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</si>
  <si>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</si>
  <si>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</si>
  <si>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</si>
  <si>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</si>
  <si>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</si>
  <si>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</si>
  <si>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</si>
  <si>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</si>
  <si>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</si>
  <si>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</si>
  <si>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</si>
  <si>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</si>
  <si>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</si>
  <si>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</si>
  <si>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</si>
  <si>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</si>
  <si>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</si>
  <si>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</si>
  <si>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</si>
  <si>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</si>
  <si>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</si>
  <si>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</si>
  <si>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</si>
  <si>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</si>
  <si>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</si>
  <si>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</si>
  <si>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</si>
  <si>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</si>
  <si>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</si>
  <si>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</si>
  <si>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</si>
  <si>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</si>
  <si>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</si>
  <si>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</si>
  <si>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</si>
  <si>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</si>
  <si>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</si>
  <si>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</si>
  <si>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</si>
  <si>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</si>
  <si>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</si>
  <si>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</si>
  <si>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</si>
  <si>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</si>
  <si>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</si>
  <si>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</si>
  <si>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</si>
  <si>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</si>
  <si>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</si>
  <si>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</si>
  <si>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</si>
  <si>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</si>
  <si>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</si>
  <si>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</si>
  <si>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</si>
  <si>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</si>
  <si>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</si>
  <si>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</si>
  <si>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</si>
  <si>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</si>
  <si>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</si>
  <si>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</si>
  <si>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</si>
  <si>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</si>
  <si>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</si>
  <si>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</si>
  <si>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</si>
  <si>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</si>
  <si>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</si>
  <si>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</si>
  <si>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</si>
  <si>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</si>
  <si>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</si>
  <si>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</si>
  <si>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</si>
  <si>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</si>
  <si>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</si>
  <si>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</si>
  <si>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</si>
  <si>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</si>
  <si>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</si>
  <si>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</si>
  <si>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</si>
  <si>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</si>
  <si>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</si>
  <si>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</si>
  <si>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</si>
  <si>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</si>
  <si>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</si>
  <si>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</si>
  <si>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</si>
  <si>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</si>
  <si>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</si>
  <si>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</si>
  <si>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</si>
  <si>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</si>
  <si>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</si>
  <si>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</si>
  <si>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</si>
  <si>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</si>
  <si>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</si>
  <si>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</si>
  <si>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</si>
  <si>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</si>
  <si>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</si>
  <si>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</si>
  <si>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</si>
  <si>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</si>
  <si>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</si>
  <si>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</si>
  <si>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</si>
  <si>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</si>
  <si>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</si>
  <si>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</si>
  <si>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</si>
  <si>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</si>
  <si>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</si>
  <si>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</si>
  <si>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</si>
  <si>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</si>
  <si>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</si>
  <si>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</si>
  <si>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</si>
  <si>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</si>
  <si>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</si>
  <si>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</si>
  <si>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</si>
  <si>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</si>
  <si>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</si>
  <si>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</si>
  <si>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</si>
  <si>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</si>
  <si>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</si>
  <si>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</si>
  <si>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</si>
  <si>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</si>
  <si>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</si>
  <si>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</si>
  <si>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</si>
  <si>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</si>
  <si>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</si>
  <si>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</si>
  <si>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</si>
  <si>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</si>
  <si>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</si>
  <si>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</si>
  <si>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</si>
  <si>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</si>
  <si>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</si>
  <si>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</si>
  <si>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</si>
  <si>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</si>
  <si>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</si>
  <si>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</si>
  <si>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</si>
  <si>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</si>
  <si>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</si>
  <si>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</si>
  <si>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</si>
  <si>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</si>
  <si>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</si>
  <si>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</si>
  <si>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</si>
  <si>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</si>
  <si>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</si>
  <si>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</si>
  <si>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</si>
  <si>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</si>
  <si>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</si>
  <si>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</si>
  <si>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</si>
  <si>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</si>
  <si>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</si>
  <si>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</si>
  <si>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</si>
  <si>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</si>
  <si>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</si>
  <si>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</si>
  <si>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</si>
  <si>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</si>
  <si>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</si>
  <si>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</si>
  <si>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</si>
  <si>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</si>
  <si>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</si>
  <si>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</si>
  <si>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</si>
  <si>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</si>
  <si>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</si>
  <si>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</si>
  <si>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</si>
  <si>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</si>
  <si>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</si>
  <si>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</si>
  <si>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</si>
  <si>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</si>
  <si>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</si>
  <si>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</si>
  <si>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</si>
  <si>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</si>
  <si>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</si>
  <si>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</si>
  <si>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</si>
  <si>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</si>
  <si>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</si>
  <si>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</si>
  <si>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</si>
  <si>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</si>
  <si>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</si>
  <si>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</si>
  <si>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</si>
  <si>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</si>
  <si>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</si>
  <si>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</si>
  <si>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</si>
  <si>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</si>
  <si>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</si>
  <si>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</si>
  <si>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</si>
  <si>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</si>
  <si>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</si>
  <si>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</si>
  <si>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</si>
  <si>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</si>
  <si>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</si>
  <si>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</si>
  <si>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</si>
  <si>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</si>
  <si>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</si>
  <si>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</si>
  <si>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</si>
  <si>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</si>
  <si>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</si>
  <si>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</si>
  <si>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</si>
  <si>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</si>
  <si>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</si>
  <si>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</si>
  <si>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</si>
  <si>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</si>
  <si>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</si>
  <si>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</si>
  <si>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</si>
  <si>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</si>
  <si>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</si>
  <si>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</si>
  <si>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</si>
  <si>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</si>
  <si>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</si>
  <si>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</si>
  <si>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</si>
  <si>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</si>
  <si>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</si>
  <si>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</si>
  <si>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</si>
  <si>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</si>
  <si>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</si>
  <si>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</si>
  <si>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</si>
  <si>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</si>
  <si>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</si>
  <si>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</si>
  <si>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</si>
  <si>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</si>
  <si>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</si>
  <si>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</si>
  <si>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</si>
  <si>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</si>
  <si>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</si>
  <si>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</si>
  <si>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</si>
  <si>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</si>
  <si>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</si>
  <si>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</si>
  <si>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</si>
  <si>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</si>
  <si>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</si>
  <si>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</si>
  <si>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</si>
  <si>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</si>
  <si>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</si>
  <si>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</si>
  <si>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</si>
  <si>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</si>
  <si>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</si>
  <si>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</si>
  <si>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</si>
  <si>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</si>
  <si>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</si>
  <si>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</si>
  <si>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</si>
  <si>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</si>
  <si>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</si>
  <si>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</si>
  <si>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</si>
  <si>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</si>
  <si>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</si>
  <si>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</si>
  <si>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</si>
  <si>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</si>
  <si>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</si>
  <si>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</si>
  <si>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</si>
  <si>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</si>
  <si>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</si>
  <si>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</si>
  <si>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</si>
  <si>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</si>
  <si>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</si>
  <si>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</si>
  <si>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</si>
  <si>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</si>
  <si>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</si>
  <si>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</si>
  <si>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</si>
  <si>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</si>
  <si>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</si>
  <si>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</si>
  <si>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</si>
  <si>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</si>
  <si>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</si>
  <si>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</si>
  <si>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</si>
  <si>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</si>
  <si>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</si>
  <si>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</si>
  <si>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</si>
  <si>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</si>
  <si>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</si>
  <si>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</si>
  <si>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</si>
  <si>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</si>
  <si>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</si>
  <si>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</si>
  <si>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</si>
  <si>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</si>
  <si>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</si>
  <si>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</si>
  <si>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</si>
  <si>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</si>
  <si>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</si>
  <si>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</si>
  <si>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</si>
  <si>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</si>
  <si>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</si>
  <si>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</si>
  <si>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</si>
  <si>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</si>
  <si>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</si>
  <si>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</si>
  <si>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</si>
  <si>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</si>
  <si>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</si>
  <si>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</si>
  <si>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</si>
  <si>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</si>
  <si>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</si>
  <si>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</si>
  <si>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</si>
  <si>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</si>
  <si>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</si>
  <si>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</si>
  <si>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</si>
  <si>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</si>
  <si>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</si>
  <si>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</si>
  <si>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</si>
  <si>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</si>
  <si>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</si>
  <si>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</si>
  <si>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</si>
  <si>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</si>
  <si>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</si>
  <si>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</si>
  <si>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</si>
  <si>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</si>
  <si>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</si>
  <si>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</si>
  <si>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</si>
  <si>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</si>
  <si>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</si>
  <si>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</si>
  <si>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</si>
  <si>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</si>
  <si>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</si>
  <si>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</si>
  <si>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</si>
  <si>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</si>
  <si>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</si>
  <si>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</si>
  <si>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</si>
  <si>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</si>
  <si>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</si>
  <si>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</si>
  <si>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</si>
  <si>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</si>
  <si>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</si>
  <si>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</si>
  <si>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</si>
  <si>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</si>
  <si>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</si>
  <si>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</si>
  <si>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</si>
  <si>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</si>
  <si>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</si>
  <si>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</si>
  <si>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</si>
  <si>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</si>
  <si>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</si>
  <si>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</si>
  <si>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</si>
  <si>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</si>
  <si>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</si>
  <si>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</si>
  <si>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</si>
  <si>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</si>
  <si>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</si>
  <si>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</si>
  <si>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</si>
  <si>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</si>
  <si>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</si>
  <si>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</si>
  <si>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</si>
  <si>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</si>
  <si>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</si>
  <si>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</si>
  <si>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</si>
  <si>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</si>
  <si>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</si>
  <si>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</si>
  <si>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</si>
  <si>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</si>
  <si>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</si>
  <si>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</si>
  <si>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</si>
  <si>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</si>
  <si>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</si>
  <si>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</si>
  <si>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</si>
  <si>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</si>
  <si>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</si>
  <si>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</si>
  <si>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</si>
  <si>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</si>
  <si>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</si>
  <si>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</si>
  <si>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</si>
  <si>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</si>
  <si>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</si>
  <si>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</si>
  <si>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</si>
  <si>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</si>
  <si>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</si>
  <si>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</si>
  <si>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</si>
  <si>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</si>
  <si>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</si>
  <si>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</si>
  <si>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</si>
  <si>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</si>
  <si>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</si>
  <si>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</si>
  <si>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</si>
  <si>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</si>
  <si>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</si>
  <si>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</si>
  <si>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</si>
  <si>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</si>
  <si>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</si>
  <si>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</si>
  <si>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</si>
  <si>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</si>
  <si>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</si>
  <si>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</si>
  <si>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</si>
  <si>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</si>
  <si>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</si>
  <si>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</si>
  <si>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</si>
  <si>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</si>
  <si>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</si>
  <si>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</si>
  <si>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</si>
  <si>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</si>
  <si>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</si>
  <si>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</si>
  <si>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</si>
  <si>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</si>
  <si>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</si>
  <si>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</si>
  <si>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</si>
  <si>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</si>
  <si>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</si>
  <si>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</si>
  <si>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</si>
  <si>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</si>
  <si>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</si>
  <si>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</si>
  <si>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</si>
  <si>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</si>
  <si>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</si>
  <si>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</si>
  <si>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</si>
  <si>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</si>
  <si>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</si>
  <si>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</si>
  <si>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</si>
  <si>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</si>
  <si>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</si>
  <si>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</si>
  <si>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</si>
  <si>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</si>
  <si>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</si>
  <si>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</si>
  <si>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</si>
  <si>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</si>
  <si>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</si>
  <si>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</si>
  <si>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</si>
  <si>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</si>
  <si>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</si>
  <si>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</si>
  <si>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</si>
  <si>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</si>
  <si>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</si>
  <si>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</si>
  <si>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</si>
  <si>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</si>
  <si>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</si>
  <si>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</si>
  <si>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</si>
  <si>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</si>
  <si>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</si>
  <si>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</si>
  <si>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</si>
  <si>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</si>
  <si>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</si>
  <si>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</si>
  <si>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</si>
  <si>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</si>
  <si>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</si>
  <si>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</si>
  <si>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</si>
  <si>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</si>
  <si>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</si>
  <si>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</si>
  <si>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</si>
  <si>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</si>
  <si>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</si>
  <si>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</si>
  <si>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</si>
  <si>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</si>
  <si>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</si>
  <si>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</si>
  <si>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</si>
  <si>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</si>
  <si>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</si>
  <si>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</si>
  <si>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</si>
  <si>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</si>
  <si>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</si>
  <si>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</si>
  <si>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</si>
  <si>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</si>
  <si>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</si>
  <si>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</si>
  <si>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</si>
  <si>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</si>
  <si>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</si>
  <si>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</si>
  <si>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</si>
  <si>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</si>
  <si>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</si>
  <si>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</si>
  <si>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</si>
  <si>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</si>
  <si>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</si>
  <si>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</si>
  <si>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</si>
  <si>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</si>
  <si>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</si>
  <si>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</si>
  <si>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</si>
  <si>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</si>
  <si>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</si>
  <si>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</si>
  <si>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</si>
  <si>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</si>
  <si>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</si>
  <si>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</si>
  <si>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</si>
  <si>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</si>
  <si>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</si>
  <si>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</si>
  <si>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</si>
  <si>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</si>
  <si>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</si>
  <si>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</si>
  <si>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</si>
  <si>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</si>
  <si>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</si>
  <si>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</si>
  <si>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</si>
  <si>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</si>
  <si>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</si>
  <si>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</si>
  <si>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</si>
  <si>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</si>
  <si>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</si>
  <si>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</si>
  <si>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</si>
  <si>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</si>
  <si>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</si>
  <si>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</si>
  <si>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</si>
  <si>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</si>
  <si>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</si>
  <si>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</si>
  <si>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</si>
  <si>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</si>
  <si>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</si>
  <si>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</si>
  <si>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</si>
  <si>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</si>
  <si>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</si>
  <si>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</si>
  <si>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</si>
  <si>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</si>
  <si>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</si>
  <si>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</si>
  <si>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</si>
  <si>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</si>
  <si>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</si>
  <si>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</si>
  <si>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</si>
  <si>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</si>
  <si>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</si>
  <si>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</si>
  <si>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</si>
  <si>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</si>
  <si>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</si>
  <si>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</si>
  <si>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</si>
  <si>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</si>
  <si>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</si>
  <si>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</si>
  <si>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</si>
  <si>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</si>
  <si>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</si>
  <si>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</si>
  <si>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</si>
  <si>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</si>
  <si>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</si>
  <si>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</si>
  <si>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</si>
  <si>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</si>
  <si>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</si>
  <si>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</si>
  <si>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</si>
  <si>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</si>
  <si>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</si>
  <si>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</si>
  <si>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</si>
  <si>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</si>
  <si>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</si>
  <si>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</si>
  <si>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</si>
  <si>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</si>
  <si>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</si>
  <si>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</si>
  <si>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</si>
  <si>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</si>
  <si>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</si>
  <si>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</si>
  <si>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</si>
  <si>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</si>
  <si>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</si>
  <si>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</si>
  <si>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</si>
  <si>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</si>
  <si>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</si>
  <si>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</si>
  <si>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</si>
  <si>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</si>
  <si>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</si>
  <si>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</si>
  <si>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</si>
  <si>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</si>
  <si>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</si>
  <si>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</si>
  <si>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</si>
  <si>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</si>
  <si>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</si>
  <si>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</si>
  <si>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</si>
  <si>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</si>
  <si>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</si>
  <si>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</si>
  <si>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</si>
  <si>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</si>
  <si>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</si>
  <si>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</si>
  <si>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</si>
  <si>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</si>
  <si>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</si>
  <si>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</si>
  <si>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</si>
  <si>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</si>
  <si>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</si>
  <si>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</si>
  <si>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</si>
  <si>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</si>
  <si>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</si>
  <si>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</si>
  <si>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</si>
  <si>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</si>
  <si>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</si>
  <si>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</si>
  <si>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</si>
  <si>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</si>
  <si>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</si>
  <si>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</si>
  <si>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</si>
  <si>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</si>
  <si>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</si>
  <si>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</si>
  <si>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</si>
  <si>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</si>
  <si>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</si>
  <si>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</si>
  <si>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</si>
  <si>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</si>
  <si>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</si>
  <si>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</si>
  <si>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</si>
  <si>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</si>
  <si>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</si>
  <si>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</si>
  <si>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</si>
  <si>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</si>
  <si>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</si>
  <si>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</si>
  <si>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</si>
  <si>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</si>
  <si>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</si>
  <si>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</si>
  <si>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</si>
  <si>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</si>
  <si>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</si>
  <si>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</si>
  <si>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</si>
  <si>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</si>
  <si>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</si>
  <si>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</si>
  <si>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</si>
  <si>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</si>
  <si>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</si>
  <si>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</si>
  <si>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</si>
  <si>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</si>
  <si>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</si>
  <si>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</si>
  <si>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</si>
  <si>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</si>
  <si>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</si>
  <si>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</si>
  <si>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</si>
  <si>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</si>
  <si>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</si>
  <si>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</si>
  <si>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</si>
  <si>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</si>
  <si>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</si>
  <si>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</si>
  <si>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</si>
  <si>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</si>
  <si>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</si>
  <si>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</si>
  <si>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</si>
  <si>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</si>
  <si>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</si>
  <si>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</si>
  <si>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</si>
  <si>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</si>
  <si>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</si>
  <si>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</si>
  <si>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</si>
  <si>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</si>
  <si>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</si>
  <si>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</si>
  <si>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</si>
  <si>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</si>
  <si>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</si>
  <si>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</si>
  <si>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</si>
  <si>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</si>
  <si>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</si>
  <si>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</si>
  <si>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</si>
  <si>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</si>
  <si>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</si>
  <si>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</si>
  <si>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</si>
  <si>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</si>
  <si>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</si>
  <si>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</si>
  <si>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</si>
  <si>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</si>
  <si>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</si>
  <si>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</si>
  <si>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</si>
  <si>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</si>
  <si>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</si>
  <si>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</si>
  <si>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</si>
  <si>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</si>
  <si>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</si>
  <si>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</si>
  <si>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</si>
  <si>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</si>
  <si>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</si>
  <si>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</si>
  <si>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</si>
  <si>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</si>
  <si>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</si>
  <si>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</si>
  <si>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</si>
  <si>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</si>
  <si>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</si>
  <si>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</si>
  <si>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</si>
  <si>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</si>
  <si>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</si>
  <si>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</si>
  <si>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</si>
  <si>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</si>
  <si>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</si>
  <si>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</si>
  <si>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</si>
  <si>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</si>
  <si>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</si>
  <si>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</si>
  <si>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</si>
  <si>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</si>
  <si>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</si>
  <si>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</si>
  <si>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</si>
  <si>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</si>
  <si>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</si>
  <si>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</si>
  <si>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</si>
  <si>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</si>
  <si>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</si>
  <si>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</si>
  <si>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</si>
  <si>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</si>
  <si>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</si>
  <si>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</si>
  <si>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</si>
  <si>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</si>
  <si>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</si>
  <si>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</si>
  <si>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</si>
  <si>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</si>
  <si>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</si>
  <si>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</si>
  <si>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</si>
  <si>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</si>
  <si>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</si>
  <si>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</si>
  <si>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</si>
  <si>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</si>
  <si>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</si>
  <si>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</si>
  <si>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</si>
  <si>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</si>
  <si>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</si>
  <si>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</si>
  <si>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</si>
  <si>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</si>
  <si>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</si>
  <si>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</si>
  <si>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</si>
  <si>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</si>
  <si>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</si>
  <si>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</si>
  <si>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</si>
  <si>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</si>
  <si>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</si>
  <si>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</si>
  <si>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</si>
  <si>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</si>
  <si>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</si>
  <si>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</si>
  <si>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</si>
  <si>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</si>
  <si>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</si>
  <si>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</si>
  <si>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</si>
  <si>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</si>
  <si>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</si>
  <si>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</si>
  <si>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</si>
  <si>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</si>
  <si>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</si>
  <si>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</si>
  <si>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</si>
  <si>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</si>
  <si>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</si>
  <si>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</si>
  <si>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</si>
  <si>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</si>
  <si>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</si>
  <si>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</si>
  <si>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</si>
  <si>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</si>
  <si>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</si>
  <si>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</si>
  <si>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</si>
  <si>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</si>
  <si>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</si>
  <si>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</si>
  <si>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</si>
  <si>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</si>
  <si>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</si>
  <si>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</si>
  <si>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</si>
  <si>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</si>
  <si>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</si>
  <si>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</si>
  <si>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</si>
  <si>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</si>
  <si>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</si>
  <si>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</si>
  <si>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</si>
  <si>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</si>
  <si>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</si>
  <si>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</si>
  <si>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</si>
  <si>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</si>
  <si>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</si>
  <si>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</si>
  <si>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</si>
  <si>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</si>
  <si>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</si>
  <si>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</si>
  <si>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</si>
  <si>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</si>
  <si>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</si>
  <si>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</si>
  <si>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</si>
  <si>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</si>
  <si>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</si>
  <si>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</si>
  <si>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</si>
  <si>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</si>
  <si>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</si>
  <si>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</si>
  <si>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</si>
  <si>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</si>
  <si>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</si>
  <si>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</si>
  <si>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</si>
  <si>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</si>
  <si>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</si>
  <si>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</si>
  <si>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</si>
  <si>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</si>
  <si>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</si>
  <si>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</si>
  <si>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</si>
  <si>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</si>
  <si>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</si>
  <si>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</si>
  <si>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</si>
  <si>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</si>
  <si>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</si>
  <si>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</si>
  <si>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</si>
  <si>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</si>
  <si>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</si>
  <si>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</si>
  <si>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</si>
  <si>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</si>
  <si>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</si>
  <si>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</si>
  <si>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</si>
  <si>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</si>
  <si>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</si>
  <si>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</si>
  <si>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</si>
  <si>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</si>
  <si>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</si>
  <si>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</si>
  <si>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</si>
  <si>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</si>
  <si>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</si>
  <si>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</si>
  <si>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</si>
  <si>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</si>
  <si>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</si>
  <si>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</si>
  <si>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</si>
  <si>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</si>
  <si>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</si>
  <si>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</si>
  <si>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</si>
  <si>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</si>
  <si>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</si>
  <si>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</si>
  <si>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</si>
  <si>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</si>
  <si>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</si>
  <si>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</si>
  <si>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</si>
  <si>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</si>
  <si>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</si>
  <si>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</si>
  <si>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</si>
  <si>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</si>
  <si>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</si>
  <si>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</si>
  <si>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</si>
  <si>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</si>
  <si>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</si>
  <si>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</si>
  <si>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</si>
  <si>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</si>
  <si>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</si>
  <si>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</si>
  <si>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</si>
  <si>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</si>
  <si>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</si>
  <si>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</si>
  <si>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</si>
  <si>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</si>
  <si>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</si>
  <si>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</si>
  <si>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</si>
  <si>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</si>
  <si>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</si>
  <si>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</si>
  <si>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</si>
  <si>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</si>
  <si>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</si>
  <si>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</si>
  <si>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</si>
  <si>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</si>
  <si>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</si>
  <si>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</si>
  <si>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</si>
  <si>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</si>
  <si>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</si>
  <si>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</si>
  <si>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</si>
  <si>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</si>
  <si>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</si>
  <si>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</si>
  <si>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</si>
  <si>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</si>
  <si>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</si>
  <si>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</si>
  <si>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</si>
  <si>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</si>
  <si>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</si>
  <si>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</si>
  <si>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</si>
  <si>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</si>
  <si>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</si>
  <si>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</si>
  <si>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</si>
  <si>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</si>
  <si>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</si>
  <si>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</si>
  <si>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</si>
  <si>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</si>
  <si>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</si>
  <si>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</si>
  <si>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</si>
  <si>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</si>
  <si>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</si>
  <si>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</si>
  <si>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</si>
  <si>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</si>
  <si>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</si>
  <si>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</si>
  <si>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</si>
  <si>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</si>
  <si>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</si>
  <si>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</si>
  <si>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</si>
  <si>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</si>
  <si>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</si>
  <si>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</si>
  <si>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</si>
  <si>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</si>
  <si>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</si>
  <si>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</si>
  <si>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</si>
  <si>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</si>
  <si>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</si>
  <si>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</si>
  <si>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</si>
  <si>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</si>
  <si>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</si>
  <si>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</si>
  <si>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</si>
  <si>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</si>
  <si>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</si>
  <si>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</si>
  <si>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</si>
  <si>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</si>
  <si>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</si>
  <si>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</si>
  <si>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</si>
  <si>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</si>
  <si>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</si>
  <si>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</si>
  <si>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</si>
  <si>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</si>
  <si>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</si>
  <si>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</si>
  <si>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</si>
  <si>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</si>
  <si>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</si>
  <si>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</si>
  <si>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</si>
  <si>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</si>
  <si>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</si>
  <si>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</si>
  <si>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</si>
  <si>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</si>
  <si>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</si>
  <si>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</si>
  <si>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</si>
  <si>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</si>
  <si>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</si>
  <si>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</si>
  <si>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</si>
  <si>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</si>
  <si>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</si>
  <si>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</si>
  <si>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</si>
  <si>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</si>
  <si>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</si>
  <si>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</si>
  <si>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</si>
  <si>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</si>
  <si>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</si>
  <si>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</si>
  <si>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</si>
  <si>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</si>
  <si>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</si>
  <si>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</si>
  <si>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</si>
  <si>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</si>
  <si>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</si>
  <si>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</si>
  <si>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</si>
  <si>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</si>
  <si>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</si>
  <si>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</si>
  <si>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</si>
  <si>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</si>
  <si>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</si>
  <si>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</si>
  <si>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</si>
  <si>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</si>
  <si>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</si>
  <si>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</si>
  <si>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</si>
  <si>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</si>
  <si>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</si>
  <si>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</si>
  <si>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</si>
  <si>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</si>
  <si>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</si>
  <si>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</si>
  <si>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</si>
  <si>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</si>
  <si>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</si>
  <si>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</si>
  <si>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</si>
  <si>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</si>
  <si>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</si>
  <si>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</si>
  <si>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</si>
  <si>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</si>
  <si>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</si>
  <si>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</si>
  <si>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</si>
  <si>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</si>
  <si>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</si>
  <si>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</si>
  <si>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</si>
  <si>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</si>
  <si>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</si>
  <si>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</si>
  <si>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</si>
  <si>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</si>
  <si>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</si>
  <si>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</si>
  <si>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</si>
  <si>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</si>
  <si>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</si>
  <si>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</si>
  <si>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</si>
  <si>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</si>
  <si>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</si>
  <si>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</si>
  <si>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</si>
  <si>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</si>
  <si>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</si>
  <si>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</si>
  <si>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</si>
  <si>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</si>
  <si>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</si>
  <si>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</si>
  <si>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</si>
  <si>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</si>
  <si>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</si>
  <si>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</si>
  <si>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</si>
  <si>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</si>
  <si>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</si>
  <si>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</si>
  <si>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</si>
  <si>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</si>
  <si>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</si>
  <si>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</si>
  <si>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</si>
  <si>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</si>
  <si>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</si>
  <si>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</si>
  <si>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</si>
  <si>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</si>
  <si>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</si>
  <si>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</si>
  <si>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</si>
  <si>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</si>
  <si>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</si>
  <si>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</si>
  <si>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</si>
  <si>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</si>
  <si>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</si>
  <si>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</si>
  <si>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</si>
  <si>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</si>
  <si>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</si>
  <si>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</si>
  <si>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</si>
  <si>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</si>
  <si>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</si>
  <si>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</si>
  <si>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</si>
  <si>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</si>
  <si>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</si>
  <si>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</si>
  <si>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</si>
  <si>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</si>
  <si>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</si>
  <si>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</si>
  <si>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</si>
  <si>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</si>
  <si>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</si>
  <si>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</si>
  <si>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</si>
  <si>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</si>
  <si>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</si>
  <si>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</si>
  <si>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</si>
  <si>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</si>
  <si>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</si>
  <si>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</si>
  <si>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</si>
  <si>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</si>
  <si>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</si>
  <si>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</si>
  <si>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</si>
  <si>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</si>
  <si>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</si>
  <si>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</si>
  <si>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</si>
  <si>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</si>
  <si>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</si>
  <si>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</si>
  <si>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</si>
  <si>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</si>
  <si>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</si>
  <si>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</si>
  <si>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</si>
  <si>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</si>
  <si>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</si>
  <si>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</si>
  <si>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</si>
  <si>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</si>
  <si>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</si>
  <si>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</si>
  <si>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</si>
  <si>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</si>
  <si>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</si>
  <si>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</si>
  <si>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</si>
  <si>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</si>
  <si>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</si>
  <si>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</si>
  <si>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</si>
  <si>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</si>
  <si>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</si>
  <si>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</si>
  <si>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</si>
  <si>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</si>
  <si>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</si>
  <si>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</si>
  <si>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</si>
  <si>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</si>
  <si>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</si>
  <si>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</si>
  <si>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</si>
  <si>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</si>
  <si>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</si>
  <si>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</si>
  <si>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</si>
  <si>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</si>
  <si>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</si>
  <si>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</si>
  <si>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</si>
  <si>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</si>
  <si>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</si>
  <si>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</si>
  <si>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</si>
  <si>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</si>
  <si>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</si>
  <si>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</si>
  <si>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</si>
  <si>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</si>
  <si>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</si>
  <si>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</si>
  <si>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</si>
  <si>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</si>
  <si>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</si>
  <si>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</si>
  <si>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</si>
  <si>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</si>
  <si>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</si>
  <si>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</si>
  <si>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</si>
  <si>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</si>
  <si>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</si>
  <si>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</si>
  <si>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</si>
  <si>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</si>
  <si>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</si>
  <si>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</si>
  <si>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</si>
  <si>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</si>
  <si>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</si>
  <si>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</si>
  <si>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</si>
  <si>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</si>
  <si>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</si>
  <si>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</si>
  <si>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</si>
  <si>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</si>
  <si>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</si>
  <si>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</si>
  <si>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</si>
  <si>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</si>
  <si>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</si>
  <si>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</si>
  <si>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</si>
  <si>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</si>
  <si>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</si>
  <si>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</si>
  <si>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</si>
  <si>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</si>
  <si>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</si>
  <si>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</si>
  <si>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</si>
  <si>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</si>
  <si>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</si>
  <si>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</si>
  <si>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</si>
  <si>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</si>
  <si>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</si>
  <si>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</si>
  <si>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</si>
  <si>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</si>
  <si>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</si>
  <si>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</si>
  <si>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</si>
  <si>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</si>
  <si>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</si>
  <si>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</si>
  <si>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</si>
  <si>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</si>
  <si>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</si>
  <si>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</si>
  <si>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</si>
  <si>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</si>
  <si>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</si>
  <si>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</si>
  <si>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</si>
  <si>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</si>
  <si>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</si>
  <si>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</si>
  <si>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</si>
  <si>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</si>
  <si>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</si>
  <si>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</si>
  <si>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</si>
  <si>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</si>
  <si>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</si>
  <si>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</si>
  <si>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</si>
  <si>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</si>
  <si>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</si>
  <si>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</si>
  <si>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</si>
  <si>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</si>
  <si>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</si>
  <si>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</si>
  <si>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</si>
  <si>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</si>
  <si>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</si>
  <si>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</si>
  <si>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</si>
  <si>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</si>
  <si>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</si>
  <si>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</si>
  <si>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</si>
  <si>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</si>
  <si>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</si>
  <si>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</si>
  <si>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</si>
  <si>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</si>
  <si>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</si>
  <si>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</si>
  <si>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</si>
  <si>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</si>
  <si>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</si>
  <si>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</si>
  <si>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</si>
  <si>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</si>
  <si>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</si>
  <si>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</si>
  <si>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</si>
  <si>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</si>
  <si>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</si>
  <si>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</si>
  <si>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</si>
  <si>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</si>
  <si>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</si>
  <si>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</si>
  <si>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</si>
  <si>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</si>
  <si>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</si>
  <si>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</si>
  <si>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</si>
  <si>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</si>
  <si>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</si>
  <si>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</si>
  <si>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</si>
  <si>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</si>
  <si>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</si>
  <si>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</si>
  <si>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</si>
  <si>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</si>
  <si>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</si>
  <si>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</si>
  <si>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</si>
  <si>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</si>
  <si>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</si>
  <si>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</si>
  <si>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</si>
  <si>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</si>
  <si>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</si>
  <si>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</si>
  <si>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</si>
  <si>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</si>
  <si>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</si>
  <si>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</si>
  <si>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</si>
  <si>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</si>
  <si>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</si>
  <si>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</si>
  <si>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</si>
  <si>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</si>
  <si>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</si>
  <si>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</si>
  <si>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</si>
  <si>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</si>
  <si>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</si>
  <si>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</si>
  <si>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</si>
  <si>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</si>
  <si>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</si>
  <si>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</si>
  <si>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</si>
  <si>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</si>
  <si>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</si>
  <si>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</si>
  <si>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</si>
  <si>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</si>
  <si>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</si>
  <si>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</si>
  <si>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</si>
  <si>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</si>
  <si>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</si>
  <si>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</si>
  <si>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</si>
  <si>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</si>
  <si>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</si>
  <si>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</si>
  <si>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</si>
  <si>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</si>
  <si>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</si>
  <si>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</si>
  <si>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</si>
  <si>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</si>
  <si>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</si>
  <si>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</si>
  <si>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</si>
  <si>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</si>
  <si>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</si>
  <si>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</si>
  <si>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</si>
  <si>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</si>
  <si>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</si>
  <si>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</si>
  <si>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</si>
  <si>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</si>
  <si>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</si>
  <si>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</si>
  <si>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</si>
  <si>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</si>
  <si>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</si>
  <si>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</si>
  <si>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</si>
  <si>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</si>
  <si>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</si>
  <si>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</si>
  <si>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</si>
  <si>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</si>
  <si>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</si>
  <si>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</si>
  <si>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</si>
  <si>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</si>
  <si>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</si>
  <si>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</si>
  <si>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</si>
  <si>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</si>
  <si>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</si>
  <si>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</si>
  <si>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</si>
  <si>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</si>
  <si>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</si>
  <si>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</si>
  <si>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</si>
  <si>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</si>
  <si>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</si>
  <si>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</si>
  <si>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</si>
  <si>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</si>
  <si>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</si>
  <si>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</si>
  <si>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</si>
  <si>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</si>
  <si>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</si>
  <si>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</si>
  <si>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</si>
  <si>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</si>
  <si>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</si>
  <si>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</si>
  <si>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</si>
  <si>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</si>
  <si>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</si>
  <si>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</si>
  <si>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</si>
  <si>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</si>
  <si>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</si>
  <si>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</si>
  <si>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</si>
  <si>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</si>
  <si>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</si>
  <si>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</si>
  <si>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</si>
  <si>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</si>
  <si>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</si>
  <si>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</si>
  <si>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</si>
  <si>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</si>
  <si>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</si>
  <si>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</si>
  <si>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</si>
  <si>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</si>
  <si>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</si>
  <si>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</si>
  <si>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</si>
  <si>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</si>
  <si>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</si>
  <si>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</si>
  <si>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</si>
  <si>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</si>
  <si>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</si>
  <si>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</si>
  <si>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</si>
  <si>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</si>
  <si>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</si>
  <si>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</si>
  <si>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</si>
  <si>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</si>
  <si>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</si>
  <si>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</si>
  <si>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</si>
  <si>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</si>
  <si>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</si>
  <si>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</si>
  <si>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</si>
  <si>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</si>
  <si>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</si>
  <si>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</si>
  <si>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</si>
  <si>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</si>
  <si>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</si>
  <si>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</si>
  <si>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</si>
  <si>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</si>
  <si>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</si>
  <si>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</si>
  <si>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</si>
  <si>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</si>
  <si>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</si>
  <si>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</si>
  <si>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</si>
  <si>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</si>
  <si>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</si>
  <si>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</si>
  <si>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</si>
  <si>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</si>
  <si>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</si>
  <si>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</si>
  <si>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</si>
  <si>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</si>
  <si>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</si>
  <si>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</si>
  <si>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</si>
  <si>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</si>
  <si>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</si>
  <si>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</si>
  <si>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</si>
  <si>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</si>
  <si>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</si>
  <si>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</si>
  <si>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</si>
  <si>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</si>
  <si>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</si>
  <si>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</si>
  <si>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</si>
  <si>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</si>
  <si>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</si>
  <si>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</si>
  <si>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</si>
  <si>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</si>
  <si>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</si>
  <si>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</si>
  <si>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</si>
  <si>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</si>
  <si>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</si>
  <si>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</si>
  <si>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</si>
  <si>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</si>
  <si>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</si>
  <si>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</si>
  <si>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</si>
  <si>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</si>
  <si>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</si>
  <si>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</si>
  <si>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</si>
  <si>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</si>
  <si>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</si>
  <si>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</si>
  <si>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</si>
  <si>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</si>
  <si>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</si>
  <si>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</si>
  <si>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</si>
  <si>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</si>
  <si>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</si>
  <si>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</si>
  <si>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</si>
  <si>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</si>
  <si>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</si>
  <si>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</si>
  <si>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</si>
  <si>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</si>
  <si>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</si>
  <si>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</si>
  <si>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</si>
  <si>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</si>
  <si>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</si>
  <si>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</si>
  <si>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</si>
  <si>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</si>
  <si>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</si>
  <si>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</si>
  <si>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</si>
  <si>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</si>
  <si>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</si>
  <si>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</si>
  <si>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</si>
  <si>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</si>
  <si>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</si>
  <si>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</si>
  <si>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</si>
  <si>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</si>
  <si>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</si>
  <si>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</si>
  <si>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</si>
  <si>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</si>
  <si>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</si>
  <si>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</si>
  <si>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</si>
  <si>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</si>
  <si>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</si>
  <si>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</si>
  <si>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</si>
  <si>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</si>
  <si>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</si>
  <si>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</si>
  <si>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</si>
  <si>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</si>
  <si>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</si>
  <si>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</si>
  <si>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</si>
  <si>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</si>
  <si>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</si>
  <si>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</si>
  <si>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</si>
  <si>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</si>
  <si>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</si>
  <si>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</si>
  <si>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</si>
  <si>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</si>
  <si>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</si>
  <si>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</si>
  <si>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</si>
  <si>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</si>
  <si>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</si>
  <si>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</si>
  <si>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</si>
  <si>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</si>
  <si>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</si>
  <si>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</si>
  <si>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</si>
  <si>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</si>
  <si>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</si>
  <si>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</si>
  <si>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</si>
  <si>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</si>
  <si>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</si>
  <si>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</si>
  <si>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</si>
  <si>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</si>
  <si>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</si>
  <si>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</si>
  <si>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</si>
  <si>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</si>
  <si>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</si>
  <si>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</si>
  <si>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</si>
  <si>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</si>
  <si>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</si>
  <si>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</si>
  <si>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</si>
  <si>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</si>
  <si>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</si>
  <si>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</si>
  <si>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</si>
  <si>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</si>
  <si>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</si>
  <si>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</si>
  <si>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</si>
  <si>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</si>
  <si>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</si>
  <si>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</si>
  <si>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</si>
  <si>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</si>
  <si>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</si>
  <si>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</si>
  <si>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</si>
  <si>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</si>
  <si>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</si>
  <si>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</si>
  <si>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</si>
  <si>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</si>
  <si>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</si>
  <si>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</si>
  <si>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</si>
  <si>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</si>
  <si>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</si>
  <si>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</si>
  <si>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</si>
  <si>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</si>
  <si>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</si>
  <si>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</si>
  <si>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</si>
  <si>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</si>
  <si>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</si>
  <si>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</si>
  <si>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</si>
  <si>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</si>
  <si>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</si>
  <si>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</si>
  <si>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</si>
  <si>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</si>
  <si>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</si>
  <si>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</si>
  <si>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</si>
  <si>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</si>
  <si>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</si>
  <si>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</si>
  <si>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</si>
  <si>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</si>
  <si>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</si>
  <si>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</si>
  <si>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</si>
  <si>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</si>
  <si>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</si>
  <si>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</si>
  <si>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</si>
  <si>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</si>
  <si>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</si>
  <si>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</si>
  <si>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</si>
  <si>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</si>
  <si>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</si>
  <si>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</si>
  <si>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</si>
  <si>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</si>
  <si>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</si>
  <si>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</si>
  <si>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</si>
  <si>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</si>
  <si>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</si>
  <si>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</si>
  <si>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</si>
  <si>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</si>
  <si>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</si>
  <si>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</si>
  <si>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</si>
  <si>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</si>
  <si>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</si>
  <si>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</si>
  <si>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</si>
  <si>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</si>
  <si>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</si>
  <si>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</si>
  <si>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</si>
  <si>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</si>
  <si>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</si>
  <si>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</si>
  <si>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</si>
  <si>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</si>
  <si>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</si>
  <si>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</si>
  <si>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</si>
  <si>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</si>
  <si>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</si>
  <si>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</si>
  <si>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</si>
  <si>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</si>
  <si>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</si>
  <si>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</si>
  <si>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</si>
  <si>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</si>
  <si>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</si>
  <si>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</si>
  <si>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</si>
  <si>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</si>
  <si>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</si>
  <si>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</si>
  <si>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</si>
  <si>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</si>
  <si>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</si>
  <si>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</si>
  <si>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</si>
  <si>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</si>
  <si>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</si>
  <si>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</si>
  <si>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</si>
  <si>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</si>
  <si>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</si>
  <si>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</si>
  <si>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</si>
  <si>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</si>
  <si>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</si>
  <si>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</si>
  <si>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</si>
  <si>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</si>
  <si>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</si>
  <si>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</si>
  <si>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</si>
  <si>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</si>
  <si>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</si>
  <si>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</si>
  <si>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</si>
  <si>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</si>
  <si>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</si>
  <si>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</si>
  <si>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</si>
  <si>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</si>
  <si>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</si>
  <si>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</si>
  <si>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</si>
  <si>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</si>
  <si>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</si>
  <si>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</si>
  <si>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</si>
  <si>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</si>
  <si>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</si>
  <si>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</si>
  <si>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</si>
  <si>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</si>
  <si>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</si>
  <si>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</si>
  <si>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</si>
  <si>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</si>
  <si>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</si>
  <si>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</si>
  <si>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</si>
  <si>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</si>
  <si>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</si>
  <si>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</si>
  <si>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</si>
  <si>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</si>
  <si>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</si>
  <si>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</si>
  <si>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</si>
  <si>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</si>
  <si>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</si>
  <si>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</si>
  <si>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</si>
  <si>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</si>
  <si>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</si>
  <si>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</si>
  <si>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</si>
  <si>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</si>
  <si>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</si>
  <si>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</si>
  <si>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</si>
  <si>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</si>
  <si>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</si>
  <si>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</si>
  <si>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</si>
  <si>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</si>
  <si>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</si>
  <si>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</si>
  <si>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</si>
  <si>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</si>
  <si>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</si>
  <si>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</si>
  <si>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</si>
  <si>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</si>
  <si>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</si>
  <si>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</si>
  <si>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</si>
  <si>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</si>
  <si>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</si>
  <si>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</si>
  <si>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</si>
  <si>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</si>
  <si>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</si>
  <si>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</si>
  <si>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</si>
  <si>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</si>
  <si>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</si>
  <si>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</si>
  <si>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</si>
  <si>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</si>
  <si>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</si>
  <si>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</si>
  <si>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</si>
  <si>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</si>
  <si>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</si>
  <si>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</si>
  <si>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</si>
  <si>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</si>
  <si>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</si>
  <si>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</si>
  <si>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</si>
  <si>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</si>
  <si>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</si>
  <si>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</si>
  <si>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</si>
  <si>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</si>
  <si>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</si>
  <si>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</si>
  <si>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</si>
  <si>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</si>
  <si>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</si>
  <si>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</si>
  <si>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</si>
  <si>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</si>
  <si>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</si>
  <si>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</si>
  <si>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</si>
  <si>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</si>
  <si>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</si>
  <si>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</si>
  <si>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</si>
  <si>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</si>
  <si>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</si>
  <si>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</si>
  <si>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</si>
  <si>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</si>
  <si>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</si>
  <si>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</si>
  <si>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</si>
  <si>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</si>
  <si>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</si>
  <si>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</si>
  <si>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</si>
  <si>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</si>
  <si>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</si>
  <si>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</si>
  <si>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</si>
  <si>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</si>
  <si>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</si>
  <si>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</si>
  <si>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</si>
  <si>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</si>
  <si>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</si>
  <si>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</si>
  <si>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</si>
  <si>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</si>
  <si>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</si>
  <si>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</si>
  <si>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</si>
  <si>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</si>
  <si>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</si>
  <si>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</si>
  <si>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</si>
  <si>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</si>
  <si>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</si>
  <si>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</si>
  <si>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</si>
  <si>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</si>
  <si>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</si>
  <si>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</si>
  <si>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</si>
  <si>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</si>
  <si>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</si>
  <si>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</si>
  <si>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</si>
  <si>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</si>
  <si>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</si>
  <si>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</si>
  <si>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</si>
  <si>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</si>
  <si>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</si>
  <si>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</si>
  <si>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</si>
  <si>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</si>
  <si>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</si>
  <si>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</si>
  <si>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</si>
  <si>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</si>
  <si>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</si>
  <si>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</si>
  <si>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</si>
  <si>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</si>
  <si>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</si>
  <si>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</si>
  <si>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</si>
  <si>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</si>
  <si>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</si>
  <si>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</si>
  <si>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</si>
  <si>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</si>
  <si>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</si>
  <si>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</si>
  <si>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</si>
  <si>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</si>
  <si>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</si>
  <si>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</si>
  <si>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</si>
  <si>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</si>
  <si>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</si>
  <si>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</si>
  <si>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</si>
  <si>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</si>
  <si>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</si>
  <si>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</si>
  <si>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</si>
  <si>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</si>
  <si>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</si>
  <si>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</si>
  <si>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</si>
  <si>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</si>
  <si>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</si>
  <si>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</si>
  <si>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</si>
  <si>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</si>
  <si>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</si>
  <si>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</si>
  <si>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</si>
  <si>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</si>
  <si>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</si>
  <si>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</si>
  <si>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</si>
  <si>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</si>
  <si>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</si>
  <si>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</si>
  <si>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</si>
  <si>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</si>
  <si>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</si>
  <si>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</si>
  <si>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</si>
  <si>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</si>
  <si>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</si>
  <si>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</si>
  <si>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</si>
  <si>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</si>
  <si>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</si>
  <si>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</si>
  <si>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</si>
  <si>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</si>
  <si>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</si>
  <si>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</si>
  <si>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</si>
  <si>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</si>
  <si>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</si>
  <si>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</si>
  <si>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</si>
  <si>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</si>
  <si>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</si>
  <si>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</si>
  <si>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</si>
  <si>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</si>
  <si>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</si>
  <si>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</si>
  <si>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</si>
  <si>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</si>
  <si>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</si>
  <si>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</si>
  <si>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</si>
  <si>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</si>
  <si>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</si>
  <si>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</si>
  <si>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</si>
  <si>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</si>
  <si>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</si>
  <si>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</si>
  <si>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</si>
  <si>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</si>
  <si>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</si>
  <si>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</si>
  <si>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</si>
  <si>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</si>
  <si>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</si>
  <si>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</si>
  <si>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</si>
  <si>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</si>
  <si>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</si>
  <si>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</si>
  <si>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</si>
  <si>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</si>
  <si>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</si>
  <si>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</si>
  <si>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</si>
  <si>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</si>
  <si>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</si>
  <si>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</si>
  <si>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</si>
  <si>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</si>
  <si>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</si>
  <si>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</si>
  <si>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</si>
  <si>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</si>
  <si>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</si>
  <si>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</si>
  <si>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</si>
  <si>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</si>
  <si>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</si>
  <si>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</si>
  <si>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</si>
  <si>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</si>
  <si>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</si>
  <si>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</si>
  <si>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</si>
  <si>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</si>
  <si>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</si>
  <si>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</si>
  <si>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</si>
  <si>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</si>
  <si>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</si>
  <si>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</si>
  <si>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</si>
  <si>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</si>
  <si>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</si>
  <si>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</si>
  <si>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</si>
  <si>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</si>
  <si>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</si>
  <si>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</si>
  <si>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</si>
  <si>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</si>
  <si>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</si>
  <si>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</si>
  <si>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</si>
  <si>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</si>
  <si>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</si>
  <si>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</si>
  <si>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</si>
  <si>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</si>
  <si>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</si>
  <si>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</si>
  <si>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</si>
  <si>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</si>
  <si>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</si>
  <si>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</si>
  <si>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</si>
  <si>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</si>
  <si>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</si>
  <si>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</si>
  <si>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</si>
  <si>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</si>
  <si>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</si>
  <si>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</si>
  <si>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</si>
  <si>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</si>
  <si>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</si>
  <si>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</si>
  <si>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</si>
  <si>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</si>
  <si>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</si>
  <si>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</si>
  <si>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</si>
  <si>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</si>
  <si>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</si>
  <si>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</si>
  <si>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</si>
  <si>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</si>
  <si>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</si>
  <si>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</si>
  <si>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</si>
  <si>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</si>
  <si>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</si>
  <si>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</si>
  <si>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</si>
  <si>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</si>
  <si>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</si>
  <si>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</si>
  <si>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</si>
  <si>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</si>
  <si>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</si>
  <si>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</si>
  <si>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</si>
  <si>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</si>
  <si>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</si>
  <si>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</si>
  <si>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</si>
  <si>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</si>
  <si>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</si>
  <si>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</si>
  <si>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</si>
  <si>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</si>
  <si>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</si>
  <si>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</si>
  <si>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</si>
  <si>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</si>
  <si>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</si>
  <si>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</si>
  <si>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</si>
  <si>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</si>
  <si>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</si>
  <si>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</si>
  <si>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</si>
  <si>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</si>
  <si>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</si>
  <si>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</si>
  <si>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</si>
  <si>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</si>
  <si>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</si>
  <si>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</si>
  <si>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</si>
  <si>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</si>
  <si>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</si>
  <si>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</si>
  <si>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</si>
  <si>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</si>
  <si>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</si>
  <si>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</si>
  <si>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</si>
  <si>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</si>
  <si>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</si>
  <si>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</si>
  <si>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</si>
  <si>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</si>
  <si>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</si>
  <si>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</si>
  <si>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</si>
  <si>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</si>
  <si>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</si>
  <si>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</si>
  <si>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</si>
  <si>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</si>
  <si>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</si>
  <si>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</si>
  <si>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</si>
  <si>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</si>
  <si>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</si>
  <si>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</si>
  <si>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</si>
  <si>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</si>
  <si>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</si>
  <si>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</si>
  <si>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</si>
  <si>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</si>
  <si>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</si>
  <si>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</si>
  <si>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</si>
  <si>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</si>
  <si>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</si>
  <si>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</si>
  <si>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</si>
  <si>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</si>
  <si>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</si>
  <si>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</si>
  <si>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</si>
  <si>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</si>
  <si>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</si>
  <si>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</si>
  <si>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</si>
  <si>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</si>
  <si>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</si>
  <si>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</si>
  <si>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</si>
  <si>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</si>
  <si>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</si>
  <si>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</si>
  <si>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</si>
  <si>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</si>
  <si>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</si>
  <si>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</si>
  <si>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</si>
  <si>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</si>
  <si>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</si>
  <si>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</si>
  <si>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</si>
  <si>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</si>
  <si>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</si>
  <si>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</si>
  <si>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</si>
  <si>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</si>
  <si>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</si>
  <si>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</si>
  <si>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</si>
  <si>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</si>
  <si>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</si>
  <si>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</si>
  <si>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</si>
  <si>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</si>
  <si>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</si>
  <si>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</si>
  <si>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</si>
  <si>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</si>
  <si>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</si>
  <si>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</si>
  <si>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</si>
  <si>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</si>
  <si>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</si>
  <si>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</si>
  <si>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</si>
  <si>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</si>
  <si>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</si>
  <si>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</si>
  <si>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</si>
  <si>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</si>
  <si>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</si>
  <si>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</si>
  <si>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</si>
  <si>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</si>
  <si>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</si>
  <si>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</si>
  <si>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</si>
  <si>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</si>
  <si>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</si>
  <si>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</si>
  <si>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</si>
  <si>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</si>
  <si>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</si>
  <si>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</si>
  <si>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</si>
  <si>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</si>
  <si>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</si>
  <si>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</si>
  <si>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</si>
  <si>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</si>
  <si>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</si>
  <si>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</si>
  <si>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</si>
  <si>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</si>
  <si>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</si>
  <si>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</si>
  <si>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</si>
  <si>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</si>
  <si>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</si>
  <si>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</si>
  <si>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</si>
  <si>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</si>
  <si>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</si>
  <si>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</si>
  <si>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</si>
  <si>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</si>
  <si>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</si>
  <si>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</si>
  <si>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</si>
  <si>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</si>
  <si>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</si>
  <si>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</si>
  <si>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</si>
  <si>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</si>
  <si>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</si>
  <si>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</si>
  <si>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</si>
  <si>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</si>
  <si>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</si>
  <si>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</si>
  <si>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</si>
  <si>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</si>
  <si>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</si>
  <si>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</si>
  <si>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</si>
  <si>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</si>
  <si>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</si>
  <si>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</si>
  <si>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</si>
  <si>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</si>
  <si>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</si>
  <si>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</si>
  <si>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</si>
  <si>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</si>
  <si>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</si>
  <si>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</si>
  <si>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</si>
  <si>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</si>
  <si>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</si>
  <si>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</si>
  <si>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</si>
  <si>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</si>
  <si>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</si>
  <si>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</si>
  <si>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</si>
  <si>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</si>
  <si>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</si>
  <si>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</si>
  <si>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</si>
  <si>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</si>
  <si>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</si>
  <si>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</si>
  <si>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</si>
  <si>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</si>
  <si>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</si>
  <si>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</si>
  <si>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</si>
  <si>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</si>
  <si>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</si>
  <si>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</si>
  <si>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</si>
  <si>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</si>
  <si>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</si>
  <si>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</si>
  <si>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</si>
  <si>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</si>
  <si>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</si>
  <si>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</si>
  <si>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</si>
  <si>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</si>
  <si>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</si>
  <si>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</si>
  <si>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</si>
  <si>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</si>
  <si>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</si>
  <si>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</si>
  <si>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</si>
  <si>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</si>
  <si>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</si>
  <si>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</si>
  <si>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</si>
  <si>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</si>
  <si>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</si>
  <si>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</si>
  <si>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</si>
  <si>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</si>
  <si>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</si>
  <si>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</si>
  <si>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</si>
  <si>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</si>
  <si>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</si>
  <si>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</si>
  <si>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</si>
  <si>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</si>
  <si>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</si>
  <si>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</si>
  <si>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</si>
  <si>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</si>
  <si>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</si>
  <si>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</si>
  <si>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</si>
  <si>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</si>
  <si>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</si>
  <si>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</si>
  <si>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</si>
  <si>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</si>
  <si>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</si>
  <si>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</si>
  <si>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</si>
  <si>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</si>
  <si>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</si>
  <si>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</si>
  <si>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</si>
  <si>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</si>
  <si>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</si>
  <si>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</si>
  <si>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</si>
  <si>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</si>
  <si>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</si>
  <si>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</si>
  <si>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</si>
  <si>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</si>
  <si>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</si>
  <si>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</si>
  <si>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</si>
  <si>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</si>
  <si>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</si>
  <si>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</si>
  <si>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</si>
  <si>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</si>
  <si>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</si>
  <si>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</si>
  <si>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</si>
  <si>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</si>
  <si>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</si>
  <si>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</si>
  <si>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</si>
  <si>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</si>
  <si>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</si>
  <si>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</si>
  <si>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</si>
  <si>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</si>
  <si>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</si>
  <si>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</si>
  <si>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</si>
  <si>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</si>
  <si>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</si>
  <si>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</si>
  <si>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</si>
  <si>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</si>
  <si>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</si>
  <si>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</si>
  <si>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</si>
  <si>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</si>
  <si>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</si>
  <si>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</si>
  <si>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</si>
  <si>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</si>
  <si>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</si>
  <si>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</si>
  <si>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</si>
  <si>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</si>
  <si>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</si>
  <si>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</si>
  <si>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</si>
  <si>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</si>
  <si>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</si>
  <si>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</si>
  <si>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</si>
  <si>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</si>
  <si>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</si>
  <si>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</si>
  <si>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</si>
  <si>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</si>
  <si>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</si>
  <si>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</si>
  <si>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</si>
  <si>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</si>
  <si>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</si>
  <si>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</si>
  <si>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</si>
  <si>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</si>
  <si>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</si>
  <si>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</si>
  <si>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</si>
  <si>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</si>
  <si>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</si>
  <si>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</si>
  <si>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</si>
  <si>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</si>
  <si>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</si>
  <si>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</si>
  <si>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</si>
  <si>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</si>
  <si>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</si>
  <si>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</si>
  <si>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</si>
  <si>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</si>
  <si>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</si>
  <si>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</si>
  <si>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</si>
  <si>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</si>
  <si>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</si>
  <si>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</si>
  <si>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</si>
  <si>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</si>
  <si>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</si>
  <si>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</si>
  <si>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</si>
  <si>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</si>
  <si>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</si>
  <si>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</si>
  <si>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</si>
  <si>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</si>
  <si>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</si>
  <si>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</si>
  <si>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</si>
  <si>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</si>
  <si>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</si>
  <si>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</si>
  <si>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</si>
  <si>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</si>
  <si>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</si>
  <si>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</si>
  <si>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</si>
  <si>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</si>
  <si>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</si>
  <si>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</si>
  <si>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</si>
  <si>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</si>
  <si>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</si>
  <si>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</si>
  <si>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</si>
  <si>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</si>
  <si>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</si>
  <si>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</si>
  <si>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</si>
  <si>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</si>
  <si>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</si>
  <si>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</si>
  <si>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</si>
  <si>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</si>
  <si>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</si>
  <si>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</si>
  <si>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</si>
  <si>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</si>
  <si>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</si>
  <si>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</si>
  <si>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</si>
  <si>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</si>
  <si>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</si>
  <si>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</si>
  <si>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</si>
  <si>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</si>
  <si>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</si>
  <si>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</si>
  <si>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</si>
  <si>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</si>
  <si>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</si>
  <si>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</si>
  <si>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</si>
  <si>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</si>
  <si>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</si>
  <si>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</si>
  <si>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</si>
  <si>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</si>
  <si>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</si>
  <si>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</si>
  <si>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</si>
  <si>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</si>
  <si>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</si>
  <si>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</si>
  <si>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</si>
  <si>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</si>
  <si>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</si>
  <si>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</si>
  <si>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</si>
  <si>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</si>
  <si>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</si>
  <si>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</si>
  <si>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</si>
  <si>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</si>
  <si>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</si>
  <si>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</si>
  <si>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</si>
  <si>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</si>
  <si>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</si>
  <si>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</si>
  <si>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</si>
  <si>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</si>
  <si>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</si>
  <si>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</si>
  <si>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</si>
  <si>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</si>
  <si>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</si>
  <si>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</si>
  <si>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</si>
  <si>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</si>
  <si>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</si>
  <si>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</si>
  <si>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</si>
  <si>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</si>
  <si>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</si>
  <si>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</si>
  <si>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</si>
  <si>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</si>
  <si>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</si>
  <si>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</si>
  <si>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</si>
  <si>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</si>
  <si>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</si>
  <si>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</si>
  <si>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</si>
  <si>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</si>
  <si>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</si>
  <si>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</si>
  <si>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</si>
  <si>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</si>
  <si>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</si>
  <si>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</si>
  <si>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</si>
  <si>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</si>
  <si>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</si>
  <si>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</si>
  <si>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</si>
  <si>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</si>
  <si>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</si>
  <si>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</si>
  <si>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</si>
  <si>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</si>
  <si>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</si>
  <si>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</si>
  <si>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</si>
  <si>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</si>
  <si>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</si>
  <si>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</si>
  <si>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</si>
  <si>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</si>
  <si>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</si>
  <si>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</si>
  <si>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</si>
  <si>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</si>
  <si>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</si>
  <si>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</si>
  <si>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</si>
  <si>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</si>
  <si>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</si>
  <si>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</si>
  <si>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</si>
  <si>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</si>
  <si>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</si>
  <si>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</si>
  <si>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</si>
  <si>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</si>
  <si>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</si>
  <si>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</si>
  <si>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</si>
  <si>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</si>
  <si>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</si>
  <si>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</si>
  <si>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</si>
  <si>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</si>
  <si>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</si>
  <si>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</si>
  <si>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</si>
  <si>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</si>
  <si>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</si>
  <si>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</si>
  <si>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</si>
  <si>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</si>
  <si>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</si>
  <si>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</si>
  <si>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</si>
  <si>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</si>
  <si>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</si>
  <si>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</si>
  <si>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</si>
  <si>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</si>
  <si>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</si>
  <si>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</si>
  <si>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</si>
  <si>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</si>
  <si>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</si>
  <si>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</si>
  <si>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</si>
  <si>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</si>
  <si>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</si>
  <si>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</si>
  <si>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</si>
  <si>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</si>
  <si>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</si>
  <si>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</si>
  <si>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</si>
  <si>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</si>
  <si>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</si>
  <si>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</si>
  <si>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</si>
  <si>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</si>
  <si>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</si>
  <si>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</si>
  <si>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</si>
  <si>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</si>
  <si>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</si>
  <si>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</si>
  <si>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</si>
  <si>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</si>
  <si>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</si>
  <si>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</si>
  <si>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</si>
  <si>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</si>
  <si>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</si>
  <si>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</si>
  <si>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</si>
  <si>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</si>
  <si>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</si>
  <si>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</si>
  <si>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</si>
  <si>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</si>
  <si>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</si>
  <si>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</si>
  <si>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</si>
  <si>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</si>
  <si>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</si>
  <si>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</si>
  <si>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</si>
  <si>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</si>
  <si>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</si>
  <si>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</si>
  <si>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</si>
  <si>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</si>
  <si>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</si>
  <si>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</si>
  <si>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</si>
  <si>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</si>
  <si>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</si>
  <si>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</si>
  <si>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</si>
  <si>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</si>
  <si>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</si>
  <si>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</si>
  <si>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</si>
  <si>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</si>
  <si>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</si>
  <si>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</si>
  <si>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</si>
  <si>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</si>
  <si>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</si>
  <si>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</si>
  <si>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</si>
  <si>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</si>
  <si>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</si>
  <si>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</si>
  <si>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</si>
  <si>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</si>
  <si>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</si>
  <si>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</si>
  <si>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</si>
  <si>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</si>
  <si>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</si>
  <si>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</si>
  <si>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</si>
  <si>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</si>
  <si>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</si>
  <si>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</si>
  <si>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</si>
  <si>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</si>
  <si>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</si>
  <si>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</si>
  <si>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</si>
  <si>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</si>
  <si>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</si>
  <si>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</si>
  <si>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</si>
  <si>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</si>
  <si>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</si>
  <si>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</si>
  <si>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</si>
  <si>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</si>
  <si>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</si>
  <si>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</si>
  <si>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</si>
  <si>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</si>
  <si>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</si>
  <si>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</si>
  <si>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</si>
  <si>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</si>
  <si>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</si>
  <si>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</si>
  <si>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</si>
  <si>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</si>
  <si>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</si>
  <si>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</si>
  <si>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</si>
  <si>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</si>
  <si>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</si>
  <si>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</si>
  <si>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</si>
  <si>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</si>
  <si>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</si>
  <si>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</si>
  <si>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</si>
  <si>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</si>
  <si>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</si>
  <si>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</si>
  <si>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</si>
  <si>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</si>
  <si>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</si>
  <si>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</si>
  <si>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</si>
  <si>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</si>
  <si>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</si>
  <si>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</si>
  <si>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</si>
  <si>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</si>
  <si>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</si>
  <si>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</si>
  <si>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</si>
  <si>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</si>
  <si>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</si>
  <si>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</si>
  <si>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</si>
  <si>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</si>
  <si>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</si>
  <si>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</si>
  <si>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</si>
  <si>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</si>
  <si>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</si>
  <si>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</si>
  <si>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</si>
  <si>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</si>
  <si>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</si>
  <si>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</si>
  <si>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</si>
  <si>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</si>
  <si>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</si>
  <si>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</si>
  <si>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</si>
  <si>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</si>
  <si>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</si>
  <si>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</si>
  <si>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</si>
  <si>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</si>
  <si>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</si>
  <si>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</si>
  <si>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</si>
  <si>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</si>
  <si>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</si>
  <si>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</si>
  <si>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</si>
  <si>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</si>
  <si>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</si>
  <si>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</si>
  <si>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</si>
  <si>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</si>
  <si>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</si>
  <si>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</si>
  <si>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</si>
  <si>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</si>
  <si>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</si>
  <si>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</si>
  <si>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</si>
  <si>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</si>
  <si>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</si>
  <si>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</si>
  <si>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</si>
  <si>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</si>
  <si>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</si>
  <si>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</si>
  <si>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</si>
  <si>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</si>
  <si>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</si>
  <si>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</si>
  <si>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</si>
  <si>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</si>
  <si>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</si>
  <si>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</si>
  <si>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</si>
  <si>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</si>
  <si>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</si>
  <si>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</si>
  <si>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</si>
  <si>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</si>
  <si>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</si>
  <si>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</si>
  <si>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</si>
  <si>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</si>
  <si>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</si>
  <si>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</si>
  <si>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</si>
  <si>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</si>
  <si>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</si>
  <si>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</si>
  <si>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</si>
  <si>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</si>
  <si>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</si>
  <si>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</si>
  <si>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</si>
  <si>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</si>
  <si>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</si>
  <si>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</si>
  <si>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</si>
  <si>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</si>
  <si>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</si>
  <si>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</si>
  <si>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</si>
  <si>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</si>
  <si>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</si>
  <si>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</si>
  <si>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</si>
  <si>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</si>
  <si>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</si>
  <si>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</si>
  <si>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</si>
  <si>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</si>
  <si>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</si>
  <si>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</si>
  <si>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</si>
  <si>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</si>
  <si>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</si>
  <si>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</si>
  <si>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</si>
  <si>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</si>
  <si>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</si>
  <si>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</si>
  <si>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</si>
  <si>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</si>
  <si>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</si>
  <si>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</si>
  <si>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</si>
  <si>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</si>
  <si>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</si>
  <si>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</si>
  <si>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</si>
  <si>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</si>
  <si>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</si>
  <si>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</si>
  <si>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</si>
  <si>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</si>
  <si>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</si>
  <si>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</si>
  <si>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</si>
  <si>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</si>
  <si>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</si>
  <si>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</si>
  <si>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</si>
  <si>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</si>
  <si>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</si>
  <si>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</si>
  <si>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</si>
  <si>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</si>
  <si>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</si>
  <si>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</si>
  <si>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</si>
  <si>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</si>
  <si>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</si>
  <si>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</si>
  <si>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</si>
  <si>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</si>
  <si>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</si>
  <si>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</si>
  <si>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</si>
  <si>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</si>
  <si>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</si>
  <si>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</si>
  <si>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</si>
  <si>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</si>
  <si>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</si>
  <si>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</si>
  <si>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</si>
  <si>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</si>
  <si>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</si>
  <si>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</si>
  <si>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</si>
  <si>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</si>
  <si>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</si>
  <si>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</si>
  <si>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</si>
  <si>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</si>
  <si>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</si>
  <si>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</si>
  <si>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</si>
  <si>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</si>
  <si>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</si>
  <si>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</si>
  <si>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</si>
  <si>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</si>
  <si>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</si>
  <si>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</si>
  <si>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</si>
  <si>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</si>
  <si>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</si>
  <si>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</si>
  <si>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</si>
  <si>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</si>
  <si>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</si>
  <si>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</si>
  <si>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</si>
  <si>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</si>
  <si>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</si>
  <si>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</si>
  <si>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</si>
  <si>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</si>
  <si>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</si>
  <si>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</si>
  <si>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</si>
  <si>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</si>
  <si>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</si>
  <si>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</si>
  <si>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</si>
  <si>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</si>
  <si>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</si>
  <si>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</si>
  <si>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</si>
  <si>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</si>
  <si>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</si>
  <si>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</si>
  <si>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</si>
  <si>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</si>
  <si>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</si>
  <si>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</si>
  <si>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</si>
  <si>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</si>
  <si>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</si>
  <si>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</si>
  <si>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</si>
  <si>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</si>
  <si>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</si>
  <si>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</si>
  <si>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</si>
  <si>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</si>
  <si>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</si>
  <si>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</si>
  <si>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</si>
  <si>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</si>
  <si>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</si>
  <si>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</si>
  <si>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</si>
  <si>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</si>
  <si>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</si>
  <si>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</si>
  <si>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</si>
  <si>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</si>
  <si>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</si>
  <si>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</si>
  <si>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</si>
  <si>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</si>
  <si>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</si>
  <si>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</si>
  <si>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</si>
  <si>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</si>
  <si>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</si>
  <si>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</si>
  <si>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</si>
  <si>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</si>
  <si>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</si>
  <si>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</si>
  <si>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</si>
  <si>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</si>
  <si>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</si>
  <si>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</si>
  <si>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</si>
  <si>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</si>
  <si>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</si>
  <si>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</si>
  <si>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</si>
  <si>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</si>
  <si>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</si>
  <si>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</si>
  <si>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</si>
  <si>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</si>
  <si>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</si>
  <si>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</si>
  <si>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</si>
  <si>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</si>
  <si>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</si>
  <si>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</si>
  <si>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</si>
  <si>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</si>
  <si>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</si>
  <si>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</si>
  <si>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</si>
  <si>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</si>
  <si>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</si>
  <si>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</si>
  <si>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</si>
  <si>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</si>
  <si>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</si>
  <si>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</si>
  <si>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</si>
  <si>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</si>
  <si>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</si>
  <si>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</si>
  <si>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</si>
  <si>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</si>
  <si>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</si>
  <si>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</si>
  <si>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</si>
  <si>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</si>
  <si>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</si>
  <si>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</si>
  <si>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</si>
  <si>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</si>
  <si>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</si>
  <si>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</si>
  <si>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</si>
  <si>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</si>
  <si>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</si>
  <si>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</si>
  <si>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</si>
  <si>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</si>
  <si>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</si>
  <si>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</si>
  <si>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</si>
  <si>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</si>
  <si>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</si>
  <si>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</si>
  <si>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</si>
  <si>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</si>
  <si>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</si>
  <si>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</si>
  <si>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</si>
  <si>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</si>
  <si>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</si>
  <si>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</si>
  <si>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</si>
  <si>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</si>
  <si>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</si>
  <si>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</si>
  <si>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</si>
  <si>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</si>
  <si>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</si>
  <si>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</si>
  <si>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</si>
  <si>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</si>
  <si>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</si>
  <si>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</si>
  <si>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</si>
  <si>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</si>
  <si>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</si>
  <si>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</si>
  <si>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</si>
  <si>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</si>
  <si>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</si>
  <si>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</si>
  <si>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</si>
  <si>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</si>
  <si>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</si>
  <si>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</si>
  <si>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</si>
  <si>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</si>
  <si>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</si>
  <si>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</si>
  <si>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</si>
  <si>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</si>
  <si>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</si>
  <si>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</si>
  <si>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</si>
  <si>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</si>
  <si>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</si>
  <si>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</si>
  <si>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</si>
  <si>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</si>
  <si>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</si>
  <si>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</si>
  <si>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</si>
  <si>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</si>
  <si>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</si>
  <si>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</si>
  <si>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</si>
  <si>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</si>
  <si>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</si>
  <si>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</si>
  <si>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</si>
  <si>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</si>
  <si>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</si>
  <si>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</si>
  <si>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</si>
  <si>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</si>
  <si>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</si>
  <si>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</si>
  <si>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</si>
  <si>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</si>
  <si>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</si>
  <si>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</si>
  <si>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</si>
  <si>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</si>
  <si>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</si>
  <si>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</si>
  <si>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</si>
  <si>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</si>
  <si>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</si>
  <si>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</si>
  <si>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</si>
  <si>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</si>
  <si>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</si>
  <si>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</si>
  <si>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</si>
  <si>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</si>
  <si>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</si>
  <si>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</si>
  <si>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</si>
  <si>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</si>
  <si>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</si>
  <si>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</si>
  <si>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</si>
  <si>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</si>
  <si>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</si>
  <si>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</si>
  <si>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</si>
  <si>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</si>
  <si>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</si>
  <si>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</si>
  <si>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</si>
  <si>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</si>
  <si>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</si>
  <si>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</si>
  <si>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</si>
  <si>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</si>
  <si>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</si>
  <si>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</si>
  <si>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</si>
  <si>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</si>
  <si>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</si>
  <si>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</si>
  <si>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</si>
  <si>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</si>
  <si>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</si>
  <si>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</si>
  <si>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</si>
  <si>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</si>
  <si>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</si>
  <si>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</si>
  <si>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</si>
  <si>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</si>
  <si>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</si>
  <si>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</si>
  <si>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</si>
  <si>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</si>
  <si>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</si>
  <si>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</si>
  <si>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</si>
  <si>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</si>
  <si>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</si>
  <si>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</si>
  <si>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</si>
  <si>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</si>
  <si>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</si>
  <si>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</si>
  <si>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</si>
  <si>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</si>
  <si>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</si>
  <si>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</si>
  <si>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</si>
  <si>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</si>
  <si>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</si>
  <si>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</si>
  <si>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</si>
  <si>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</si>
  <si>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</si>
  <si>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</si>
  <si>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</si>
  <si>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</si>
  <si>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</si>
  <si>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</si>
  <si>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</si>
  <si>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</si>
  <si>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</si>
  <si>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</si>
  <si>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</si>
  <si>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</si>
  <si>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</si>
  <si>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</si>
  <si>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</si>
  <si>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</si>
  <si>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</si>
  <si>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</si>
  <si>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</si>
  <si>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</si>
  <si>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</si>
  <si>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</si>
  <si>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</si>
  <si>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</si>
  <si>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</si>
  <si>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</si>
  <si>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</si>
  <si>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</si>
  <si>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</si>
  <si>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</si>
  <si>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</si>
  <si>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</si>
  <si>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</si>
  <si>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</si>
  <si>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</si>
  <si>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</si>
  <si>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</si>
  <si>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</si>
  <si>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</si>
  <si>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</si>
  <si>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</si>
  <si>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</si>
  <si>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</si>
  <si>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</si>
  <si>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</si>
  <si>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</si>
  <si>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</si>
  <si>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</si>
  <si>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</si>
  <si>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</si>
  <si>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</si>
  <si>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</si>
  <si>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</si>
  <si>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</si>
  <si>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</si>
  <si>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</si>
  <si>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</si>
  <si>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</si>
  <si>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</si>
  <si>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</si>
  <si>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</si>
  <si>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</si>
  <si>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</si>
  <si>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</si>
  <si>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</si>
  <si>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</si>
  <si>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</si>
  <si>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</si>
  <si>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</si>
  <si>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</si>
  <si>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</si>
  <si>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</si>
  <si>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</si>
  <si>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</si>
  <si>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</si>
  <si>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</si>
  <si>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</si>
  <si>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</si>
  <si>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</si>
  <si>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</si>
  <si>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</si>
  <si>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</si>
  <si>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</si>
  <si>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</si>
  <si>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</si>
  <si>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</si>
  <si>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</si>
  <si>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</si>
  <si>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</si>
  <si>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</si>
  <si>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</si>
  <si>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</si>
  <si>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</si>
  <si>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</si>
  <si>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</si>
  <si>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</si>
  <si>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</si>
  <si>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</si>
  <si>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</si>
  <si>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</si>
  <si>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</si>
  <si>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</si>
  <si>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</si>
  <si>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</si>
  <si>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</si>
  <si>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</si>
  <si>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</si>
  <si>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</si>
  <si>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</si>
  <si>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</si>
  <si>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</si>
  <si>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</si>
  <si>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</si>
  <si>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</si>
  <si>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</si>
  <si>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</si>
  <si>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</si>
  <si>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</si>
  <si>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</si>
  <si>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</si>
  <si>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</si>
  <si>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</si>
  <si>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</si>
  <si>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</si>
  <si>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</si>
  <si>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</si>
  <si>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</si>
  <si>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</si>
  <si>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</si>
  <si>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</si>
  <si>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</si>
  <si>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</si>
  <si>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</si>
  <si>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</si>
  <si>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</si>
  <si>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</si>
  <si>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</si>
  <si>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</si>
  <si>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</si>
  <si>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</si>
  <si>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</si>
  <si>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</si>
  <si>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</si>
  <si>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</si>
  <si>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</si>
  <si>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</si>
  <si>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</si>
  <si>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</si>
  <si>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</si>
  <si>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</si>
  <si>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</si>
  <si>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</si>
  <si>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</si>
  <si>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</si>
  <si>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</si>
  <si>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</si>
  <si>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</si>
  <si>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</si>
  <si>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</si>
  <si>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</si>
  <si>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</si>
  <si>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</si>
  <si>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</si>
  <si>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</si>
  <si>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</si>
  <si>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</si>
  <si>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</si>
  <si>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</si>
  <si>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</si>
  <si>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</si>
  <si>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</si>
  <si>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</si>
  <si>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</si>
  <si>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</si>
  <si>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</si>
  <si>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</si>
  <si>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</si>
  <si>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</si>
  <si>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</si>
  <si>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</si>
  <si>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</si>
  <si>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</si>
  <si>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</si>
  <si>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</si>
  <si>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</si>
  <si>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</si>
  <si>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</si>
  <si>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</si>
  <si>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</si>
  <si>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</si>
  <si>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</si>
  <si>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</si>
  <si>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</si>
  <si>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</si>
  <si>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</si>
  <si>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</si>
  <si>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</si>
  <si>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</si>
  <si>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</si>
  <si>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</si>
  <si>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</si>
  <si>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</si>
  <si>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</si>
  <si>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</si>
  <si>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</si>
  <si>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</si>
  <si>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</si>
  <si>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</si>
  <si>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</si>
  <si>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</si>
  <si>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</si>
  <si>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</si>
  <si>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</si>
  <si>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</si>
  <si>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</si>
  <si>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</si>
  <si>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</si>
  <si>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</si>
  <si>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</si>
  <si>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</si>
  <si>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</si>
  <si>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</si>
  <si>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</si>
  <si>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</si>
  <si>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</si>
  <si>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</si>
  <si>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</si>
  <si>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</si>
  <si>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</si>
  <si>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</si>
  <si>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</si>
  <si>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</si>
  <si>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</si>
  <si>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</si>
  <si>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</si>
  <si>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</si>
  <si>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</si>
  <si>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</si>
  <si>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</si>
  <si>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</si>
  <si>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</si>
  <si>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</si>
  <si>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</si>
  <si>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</si>
  <si>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</si>
  <si>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</si>
  <si>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</si>
  <si>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</si>
  <si>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</si>
  <si>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</si>
  <si>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</si>
  <si>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</si>
  <si>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</si>
  <si>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</si>
  <si>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</si>
  <si>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</si>
  <si>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</si>
  <si>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</si>
  <si>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</si>
  <si>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</si>
  <si>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</si>
  <si>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</si>
  <si>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</si>
  <si>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</si>
  <si>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</si>
  <si>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</si>
  <si>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</si>
  <si>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</si>
  <si>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</si>
  <si>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</si>
  <si>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</si>
  <si>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</si>
  <si>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</si>
  <si>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</si>
  <si>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</si>
  <si>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</si>
  <si>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</si>
  <si>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</si>
  <si>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</si>
  <si>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</si>
  <si>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</si>
  <si>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</si>
  <si>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</si>
  <si>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</si>
  <si>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</si>
  <si>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</si>
  <si>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</si>
  <si>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</si>
  <si>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</si>
  <si>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</si>
  <si>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</si>
  <si>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</si>
  <si>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</si>
  <si>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</si>
  <si>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</si>
  <si>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</si>
  <si>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</si>
  <si>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</si>
  <si>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</si>
  <si>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</si>
  <si>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</si>
  <si>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</si>
  <si>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</si>
  <si>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</si>
  <si>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</si>
  <si>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</si>
  <si>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</si>
  <si>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</si>
  <si>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</si>
  <si>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</si>
  <si>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</si>
  <si>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</si>
  <si>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</si>
  <si>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</si>
  <si>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</si>
  <si>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</si>
  <si>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</si>
  <si>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</si>
  <si>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</si>
  <si>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</si>
  <si>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</si>
  <si>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</si>
  <si>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</si>
  <si>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</si>
  <si>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</si>
  <si>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</si>
  <si>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</si>
  <si>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</si>
  <si>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</si>
  <si>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</si>
  <si>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</si>
  <si>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</si>
  <si>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</si>
  <si>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</si>
  <si>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</si>
  <si>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</si>
  <si>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</si>
  <si>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</si>
  <si>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</si>
  <si>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</si>
  <si>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</si>
  <si>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</si>
  <si>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</si>
  <si>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</si>
  <si>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</si>
  <si>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</si>
  <si>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</si>
  <si>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</si>
  <si>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</si>
  <si>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</si>
  <si>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</si>
  <si>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</si>
  <si>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</si>
  <si>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</si>
  <si>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</si>
  <si>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</si>
  <si>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</si>
  <si>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</si>
  <si>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</si>
  <si>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</si>
  <si>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</si>
  <si>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</si>
  <si>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</si>
  <si>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</si>
  <si>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</si>
  <si>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</si>
  <si>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</si>
  <si>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</si>
  <si>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</si>
  <si>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</si>
  <si>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</si>
  <si>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</si>
  <si>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</si>
  <si>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</si>
  <si>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</si>
  <si>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</si>
  <si>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</si>
  <si>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</si>
  <si>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</si>
  <si>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</si>
  <si>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</si>
  <si>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</si>
  <si>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</si>
  <si>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</si>
  <si>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</si>
  <si>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</si>
  <si>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</si>
  <si>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</si>
  <si>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</si>
  <si>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</si>
  <si>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</si>
  <si>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</si>
  <si>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</si>
  <si>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</si>
  <si>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</si>
  <si>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</si>
  <si>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</si>
  <si>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</si>
  <si>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</si>
  <si>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</si>
  <si>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</si>
  <si>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</si>
  <si>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</si>
  <si>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</si>
  <si>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</si>
  <si>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</si>
  <si>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</si>
  <si>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</si>
  <si>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</si>
  <si>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</si>
  <si>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</si>
  <si>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</si>
  <si>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</si>
  <si>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</si>
  <si>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</si>
  <si>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</si>
  <si>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</si>
  <si>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</si>
  <si>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</si>
  <si>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</si>
  <si>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</si>
  <si>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</si>
  <si>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</si>
  <si>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</si>
  <si>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</si>
  <si>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</si>
  <si>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</si>
  <si>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</si>
  <si>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</si>
  <si>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</si>
  <si>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</si>
  <si>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</si>
  <si>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</si>
  <si>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</si>
  <si>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</si>
  <si>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</si>
  <si>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</si>
  <si>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</si>
  <si>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</si>
  <si>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</si>
  <si>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</si>
  <si>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</si>
  <si>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</si>
  <si>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</si>
  <si>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</si>
  <si>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</si>
  <si>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</si>
  <si>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</si>
  <si>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</si>
  <si>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</si>
  <si>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</si>
  <si>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</si>
  <si>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</si>
  <si>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</si>
  <si>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</si>
  <si>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</si>
  <si>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</si>
  <si>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</si>
  <si>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</si>
  <si>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</si>
  <si>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</si>
  <si>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</si>
  <si>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</si>
  <si>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</si>
  <si>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</si>
  <si>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</si>
  <si>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</si>
  <si>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</si>
  <si>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</si>
  <si>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</si>
  <si>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</si>
  <si>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</si>
  <si>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</si>
  <si>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</si>
  <si>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</si>
  <si>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</si>
  <si>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</si>
  <si>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</si>
  <si>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</si>
  <si>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</si>
  <si>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</si>
  <si>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</si>
  <si>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</si>
  <si>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</si>
  <si>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</si>
  <si>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</si>
  <si>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</si>
  <si>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</si>
  <si>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</si>
  <si>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</si>
  <si>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</si>
  <si>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</si>
  <si>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</si>
  <si>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</si>
  <si>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</si>
  <si>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</si>
  <si>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</si>
  <si>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</si>
  <si>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</si>
  <si>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</si>
  <si>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</si>
  <si>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</si>
  <si>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</si>
  <si>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</si>
  <si>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</si>
  <si>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</si>
  <si>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</si>
  <si>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</si>
  <si>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</si>
  <si>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</si>
  <si>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</si>
  <si>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</si>
  <si>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</si>
  <si>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</si>
  <si>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</si>
  <si>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</si>
  <si>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</si>
  <si>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</si>
  <si>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</si>
  <si>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</si>
  <si>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</si>
  <si>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</si>
  <si>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</si>
  <si>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</si>
  <si>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</si>
  <si>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</si>
  <si>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</si>
  <si>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</si>
  <si>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</si>
  <si>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</si>
  <si>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</si>
  <si>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</si>
  <si>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</si>
  <si>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</si>
  <si>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</si>
  <si>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</si>
  <si>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</si>
  <si>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</si>
  <si>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</si>
  <si>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</si>
  <si>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</si>
  <si>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</si>
  <si>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</si>
  <si>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</si>
  <si>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</si>
  <si>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</si>
  <si>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</si>
  <si>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</si>
  <si>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</si>
  <si>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</si>
  <si>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</si>
  <si>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</si>
  <si>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</si>
  <si>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</si>
  <si>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</si>
  <si>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</si>
  <si>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</si>
  <si>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</si>
  <si>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</si>
  <si>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</si>
  <si>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</si>
  <si>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</si>
  <si>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</si>
  <si>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</si>
  <si>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</si>
  <si>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</si>
  <si>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</si>
  <si>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</si>
  <si>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</si>
  <si>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</si>
  <si>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</si>
  <si>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</si>
  <si>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</si>
  <si>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</si>
  <si>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</si>
  <si>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</si>
  <si>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</si>
  <si>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</si>
  <si>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</si>
  <si>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</si>
  <si>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</si>
  <si>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</si>
  <si>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</si>
  <si>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</si>
  <si>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</si>
  <si>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</si>
  <si>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</si>
  <si>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</si>
  <si>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</si>
  <si>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</si>
  <si>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</si>
  <si>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</si>
  <si>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</si>
  <si>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</si>
  <si>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</si>
  <si>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</si>
  <si>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</si>
  <si>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</si>
  <si>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</si>
  <si>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</si>
  <si>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</si>
  <si>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</si>
  <si>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</si>
  <si>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</si>
  <si>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</si>
  <si>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</si>
  <si>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</si>
  <si>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</si>
  <si>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</si>
  <si>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</si>
  <si>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</si>
  <si>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</si>
  <si>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</si>
  <si>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</si>
  <si>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</si>
  <si>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</si>
  <si>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</si>
  <si>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</si>
  <si>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</si>
  <si>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</si>
  <si>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</si>
  <si>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</si>
  <si>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</si>
  <si>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</si>
  <si>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</si>
  <si>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</si>
  <si>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</si>
  <si>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</si>
  <si>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</si>
  <si>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</si>
  <si>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</si>
  <si>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</si>
  <si>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</si>
  <si>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</si>
  <si>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</si>
  <si>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</si>
  <si>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</si>
  <si>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</si>
  <si>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</si>
  <si>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</si>
  <si>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</si>
  <si>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</si>
  <si>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</si>
  <si>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</si>
  <si>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</si>
  <si>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</si>
  <si>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</si>
  <si>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</si>
  <si>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</si>
  <si>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</si>
  <si>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</si>
  <si>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</si>
  <si>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</si>
  <si>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</si>
  <si>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</si>
  <si>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</si>
  <si>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</si>
  <si>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</si>
  <si>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</si>
  <si>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</si>
  <si>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</si>
  <si>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</si>
  <si>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</si>
  <si>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</si>
  <si>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</si>
  <si>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</si>
  <si>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</si>
  <si>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</si>
  <si>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</si>
  <si>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</si>
  <si>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</si>
  <si>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</si>
  <si>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</si>
  <si>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</si>
  <si>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</si>
  <si>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</si>
  <si>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</si>
  <si>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</si>
  <si>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</si>
  <si>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</si>
  <si>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</si>
  <si>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</si>
  <si>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</si>
  <si>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</si>
  <si>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</si>
  <si>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</si>
  <si>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</si>
  <si>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</si>
  <si>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</si>
  <si>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</si>
  <si>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</si>
  <si>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</si>
  <si>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</si>
  <si>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</si>
  <si>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</si>
  <si>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</si>
  <si>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</si>
  <si>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</si>
  <si>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</si>
  <si>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</si>
  <si>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</si>
  <si>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</si>
  <si>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</si>
  <si>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</si>
  <si>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</si>
  <si>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</si>
  <si>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</si>
  <si>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</si>
  <si>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</si>
  <si>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</si>
  <si>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</si>
  <si>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</si>
  <si>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</si>
  <si>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</si>
  <si>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</si>
  <si>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</si>
  <si>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</si>
  <si>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</si>
  <si>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</si>
  <si>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</si>
  <si>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</si>
  <si>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</si>
  <si>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</si>
  <si>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</si>
  <si>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</si>
  <si>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</si>
  <si>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</si>
  <si>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</si>
  <si>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</si>
  <si>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</si>
  <si>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</si>
  <si>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</si>
  <si>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</si>
  <si>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</si>
  <si>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</si>
  <si>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</si>
  <si>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</si>
  <si>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</si>
  <si>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</si>
  <si>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</si>
  <si>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</si>
  <si>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</si>
  <si>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</si>
  <si>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</si>
  <si>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</si>
  <si>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</si>
  <si>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</si>
  <si>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</si>
  <si>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</si>
  <si>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</si>
  <si>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</si>
  <si>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</si>
  <si>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</si>
  <si>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</si>
  <si>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</si>
  <si>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</si>
  <si>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</si>
  <si>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</si>
  <si>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</si>
  <si>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</si>
  <si>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</si>
  <si>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</si>
  <si>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</si>
  <si>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</si>
  <si>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</si>
  <si>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</si>
  <si>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</si>
  <si>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</si>
  <si>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</si>
  <si>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</si>
  <si>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</si>
  <si>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</si>
  <si>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</si>
  <si>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</si>
  <si>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</si>
  <si>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</si>
  <si>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</si>
  <si>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</si>
  <si>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</si>
  <si>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</si>
  <si>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</si>
  <si>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</si>
  <si>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</si>
  <si>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</si>
  <si>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</si>
  <si>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</si>
  <si>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</si>
  <si>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</si>
  <si>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</si>
  <si>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</si>
  <si>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</si>
  <si>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</si>
  <si>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</si>
  <si>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</si>
  <si>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</si>
  <si>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</si>
  <si>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</si>
  <si>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</si>
  <si>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</si>
  <si>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</si>
  <si>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</si>
  <si>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</si>
  <si>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</si>
  <si>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</si>
  <si>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</si>
  <si>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</si>
  <si>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</si>
  <si>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</si>
  <si>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</si>
  <si>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</si>
  <si>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</si>
  <si>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</si>
  <si>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</si>
  <si>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</si>
  <si>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</si>
  <si>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</si>
  <si>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</si>
  <si>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</si>
  <si>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</si>
  <si>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</si>
  <si>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</si>
  <si>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</si>
  <si>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</si>
  <si>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</si>
  <si>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</si>
  <si>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</si>
  <si>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</si>
  <si>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</si>
  <si>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</si>
  <si>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</si>
  <si>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</si>
  <si>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</si>
  <si>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</si>
  <si>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</si>
  <si>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</si>
  <si>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</si>
  <si>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</si>
  <si>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</si>
  <si>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</si>
  <si>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</si>
  <si>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</si>
  <si>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</si>
  <si>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</si>
  <si>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</si>
  <si>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</si>
  <si>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</si>
  <si>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</si>
  <si>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</si>
  <si>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</si>
  <si>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</si>
  <si>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</si>
  <si>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</si>
  <si>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</si>
  <si>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</si>
  <si>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</si>
  <si>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</si>
  <si>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</si>
  <si>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</si>
  <si>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</si>
  <si>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</si>
  <si>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</si>
  <si>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</si>
  <si>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</si>
  <si>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</si>
  <si>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</si>
  <si>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</si>
  <si>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</si>
  <si>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</si>
  <si>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</si>
  <si>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</si>
  <si>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</si>
  <si>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</si>
  <si>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</si>
  <si>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</si>
  <si>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</si>
  <si>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</si>
  <si>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</si>
  <si>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</si>
  <si>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</si>
  <si>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</si>
  <si>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</si>
  <si>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</si>
  <si>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</si>
  <si>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</si>
  <si>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</si>
  <si>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</si>
  <si>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</si>
  <si>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</si>
  <si>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</si>
  <si>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</si>
  <si>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</si>
  <si>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</si>
  <si>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</si>
  <si>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</si>
  <si>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</si>
  <si>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</si>
  <si>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</si>
  <si>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</si>
  <si>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</si>
  <si>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</si>
  <si>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</si>
  <si>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</si>
  <si>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</si>
  <si>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</si>
  <si>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</si>
  <si>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</si>
  <si>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</si>
  <si>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</si>
  <si>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</si>
  <si>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</si>
  <si>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</si>
  <si>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</si>
  <si>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</si>
  <si>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</si>
  <si>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</si>
  <si>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</si>
  <si>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</si>
  <si>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</si>
  <si>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</si>
  <si>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</si>
  <si>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</si>
  <si>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</si>
  <si>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</si>
  <si>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</si>
  <si>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</si>
  <si>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</si>
  <si>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</si>
  <si>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</si>
  <si>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</si>
  <si>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</si>
  <si>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</si>
  <si>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</si>
  <si>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</si>
  <si>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</si>
  <si>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</si>
  <si>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</si>
  <si>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</si>
  <si>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</si>
  <si>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</si>
  <si>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</si>
  <si>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</si>
  <si>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</si>
  <si>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</si>
  <si>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</si>
  <si>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</si>
  <si>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</si>
  <si>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</si>
  <si>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</si>
  <si>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</si>
  <si>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</si>
  <si>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</si>
  <si>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</si>
  <si>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</si>
  <si>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</si>
  <si>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</si>
  <si>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</si>
  <si>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</si>
  <si>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</si>
  <si>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</si>
  <si>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</si>
  <si>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</si>
  <si>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</si>
  <si>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</si>
  <si>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</si>
  <si>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</si>
  <si>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</si>
  <si>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</si>
  <si>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</si>
  <si>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</si>
  <si>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</si>
  <si>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</si>
  <si>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</si>
  <si>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</si>
  <si>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</si>
  <si>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</si>
  <si>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</si>
  <si>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</si>
  <si>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</si>
  <si>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</si>
  <si>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</si>
  <si>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</si>
  <si>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</si>
  <si>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</si>
  <si>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</si>
  <si>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</si>
  <si>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</si>
  <si>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</si>
  <si>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</si>
  <si>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</si>
  <si>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</si>
  <si>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</si>
  <si>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</si>
  <si>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</si>
  <si>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</si>
  <si>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</si>
  <si>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</si>
  <si>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</si>
  <si>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</si>
  <si>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</si>
  <si>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</si>
  <si>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</si>
  <si>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</si>
  <si>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</si>
  <si>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</si>
  <si>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</si>
  <si>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</si>
  <si>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</si>
  <si>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</si>
  <si>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</si>
  <si>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</si>
  <si>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</si>
  <si>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</si>
  <si>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</si>
  <si>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</si>
  <si>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</si>
  <si>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</si>
  <si>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</si>
  <si>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</si>
  <si>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</si>
  <si>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</si>
  <si>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</si>
  <si>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</si>
  <si>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</si>
  <si>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</si>
  <si>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</si>
  <si>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</si>
  <si>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</si>
  <si>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</si>
  <si>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</si>
  <si>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</si>
  <si>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</si>
  <si>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</si>
  <si>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</si>
  <si>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</si>
  <si>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</si>
  <si>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</si>
  <si>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</si>
  <si>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</si>
  <si>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</si>
  <si>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</si>
  <si>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</si>
  <si>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</si>
  <si>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</si>
  <si>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</si>
  <si>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</si>
  <si>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</si>
  <si>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</si>
  <si>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</si>
  <si>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</si>
  <si>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</si>
  <si>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</si>
  <si>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</si>
  <si>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</si>
  <si>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</si>
  <si>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</si>
  <si>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</si>
  <si>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</si>
  <si>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</si>
  <si>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</si>
  <si>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</si>
  <si>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</si>
  <si>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</si>
  <si>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</si>
  <si>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</si>
  <si>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</si>
  <si>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</si>
  <si>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</si>
  <si>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</si>
  <si>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</si>
  <si>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</si>
  <si>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</si>
  <si>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</si>
  <si>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</si>
  <si>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</si>
  <si>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</si>
  <si>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</si>
  <si>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</si>
  <si>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</si>
  <si>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</si>
  <si>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</si>
  <si>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</si>
  <si>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</si>
  <si>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</si>
  <si>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</si>
  <si>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</si>
  <si>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</si>
  <si>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</si>
  <si>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</si>
  <si>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</si>
  <si>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</si>
  <si>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</si>
  <si>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</si>
  <si>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</si>
  <si>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</si>
  <si>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</si>
  <si>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</si>
  <si>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</si>
  <si>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</si>
  <si>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</si>
  <si>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</si>
  <si>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</si>
  <si>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</si>
  <si>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</si>
  <si>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</si>
  <si>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</si>
  <si>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</si>
  <si>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</si>
  <si>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</si>
  <si>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</si>
  <si>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</si>
  <si>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</si>
  <si>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</si>
  <si>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</si>
  <si>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</si>
  <si>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</si>
  <si>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</si>
  <si>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</si>
  <si>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</si>
  <si>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</si>
  <si>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</si>
  <si>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</si>
  <si>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</si>
  <si>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</si>
  <si>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</si>
  <si>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</si>
  <si>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</si>
  <si>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</si>
  <si>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</si>
  <si>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</si>
  <si>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</si>
  <si>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</si>
  <si>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</si>
  <si>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</si>
  <si>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</si>
  <si>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</si>
  <si>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</si>
  <si>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</si>
  <si>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</si>
  <si>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</si>
  <si>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</si>
  <si>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</si>
  <si>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</si>
  <si>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</si>
  <si>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</si>
  <si>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</si>
  <si>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</si>
  <si>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</si>
  <si>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</si>
  <si>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</si>
  <si>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</si>
  <si>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</si>
  <si>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</si>
  <si>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</si>
  <si>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</si>
  <si>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</si>
  <si>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</si>
  <si>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</si>
  <si>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</si>
  <si>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</si>
  <si>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</si>
  <si>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</si>
  <si>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</si>
  <si>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</si>
  <si>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</si>
  <si>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</si>
  <si>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</si>
  <si>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</si>
  <si>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</si>
  <si>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</si>
  <si>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</si>
  <si>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</si>
  <si>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</si>
  <si>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</si>
  <si>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</si>
  <si>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</si>
  <si>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</si>
  <si>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</si>
  <si>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</si>
  <si>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</si>
  <si>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</si>
  <si>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</si>
  <si>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</si>
  <si>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</si>
  <si>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</si>
  <si>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</si>
  <si>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</si>
  <si>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</si>
  <si>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</si>
  <si>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</si>
  <si>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</si>
  <si>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</si>
  <si>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</si>
  <si>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</si>
  <si>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</si>
  <si>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</si>
  <si>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</si>
  <si>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</si>
  <si>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</si>
  <si>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</si>
  <si>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</si>
  <si>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</si>
  <si>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</si>
  <si>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</si>
  <si>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</si>
  <si>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</si>
  <si>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</si>
  <si>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</si>
  <si>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</si>
  <si>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</si>
  <si>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</si>
  <si>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</si>
  <si>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</si>
  <si>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</si>
  <si>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</si>
  <si>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</si>
  <si>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</si>
  <si>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</si>
  <si>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</si>
  <si>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</si>
  <si>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</si>
  <si>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</si>
  <si>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</si>
  <si>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</si>
  <si>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</si>
  <si>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</si>
  <si>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</si>
  <si>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</si>
  <si>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</si>
  <si>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</si>
  <si>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</si>
  <si>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</si>
  <si>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</si>
  <si>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</si>
  <si>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</si>
  <si>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</si>
  <si>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</si>
  <si>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</si>
  <si>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</si>
  <si>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</si>
  <si>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</si>
  <si>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</si>
  <si>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</si>
  <si>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</si>
  <si>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</si>
  <si>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</si>
  <si>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</si>
  <si>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</si>
  <si>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</si>
  <si>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</si>
  <si>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</si>
  <si>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</si>
  <si>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</si>
  <si>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</si>
  <si>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</si>
  <si>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</si>
  <si>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</si>
  <si>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</si>
  <si>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</si>
  <si>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</si>
  <si>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</si>
  <si>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</si>
  <si>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</si>
  <si>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</si>
  <si>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</si>
  <si>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</si>
  <si>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</si>
  <si>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</si>
  <si>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</si>
  <si>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</si>
  <si>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</si>
  <si>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</si>
  <si>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</si>
  <si>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</si>
  <si>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</si>
  <si>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</si>
  <si>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</si>
  <si>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</si>
  <si>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</si>
  <si>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</si>
  <si>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</si>
  <si>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</si>
  <si>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</si>
  <si>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</si>
  <si>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</si>
  <si>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</si>
  <si>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</si>
  <si>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</si>
  <si>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</si>
  <si>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</si>
  <si>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</si>
  <si>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</si>
  <si>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</si>
  <si>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</si>
  <si>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</si>
  <si>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</si>
  <si>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</si>
  <si>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</si>
  <si>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</si>
  <si>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</si>
  <si>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</si>
  <si>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</si>
  <si>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</si>
  <si>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</si>
  <si>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</si>
  <si>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</si>
  <si>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</si>
  <si>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</si>
  <si>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</si>
  <si>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</si>
  <si>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</si>
  <si>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</si>
  <si>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</si>
  <si>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</si>
  <si>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</si>
  <si>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</si>
  <si>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</si>
  <si>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</si>
  <si>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</si>
  <si>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</si>
  <si>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</si>
  <si>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</si>
  <si>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</si>
  <si>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</si>
  <si>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</si>
  <si>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</si>
  <si>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</si>
  <si>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</si>
  <si>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</si>
  <si>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</si>
  <si>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</si>
  <si>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</si>
  <si>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</si>
  <si>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</si>
  <si>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</si>
  <si>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</si>
  <si>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</si>
  <si>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</si>
  <si>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</si>
  <si>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</si>
  <si>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</si>
  <si>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</si>
  <si>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</si>
  <si>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</si>
  <si>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</si>
  <si>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</si>
  <si>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</si>
  <si>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</si>
  <si>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</si>
  <si>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</si>
  <si>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</si>
  <si>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</si>
  <si>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</si>
  <si>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</si>
  <si>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</si>
  <si>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</si>
  <si>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</si>
  <si>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</si>
  <si>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</si>
  <si>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</si>
  <si>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</si>
  <si>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</si>
  <si>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</si>
  <si>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</si>
  <si>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</si>
  <si>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</si>
  <si>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</si>
  <si>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</si>
  <si>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</si>
  <si>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</si>
  <si>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</si>
  <si>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</si>
  <si>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</si>
  <si>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</si>
  <si>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</si>
  <si>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</si>
  <si>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</si>
  <si>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</si>
  <si>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</si>
  <si>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</si>
  <si>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</si>
  <si>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</si>
  <si>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</si>
  <si>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</si>
  <si>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</si>
  <si>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</si>
  <si>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</si>
  <si>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</si>
  <si>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</si>
  <si>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</si>
  <si>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</si>
  <si>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</si>
  <si>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</si>
  <si>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</si>
  <si>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</si>
  <si>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</si>
  <si>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</si>
  <si>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</si>
  <si>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</si>
  <si>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</si>
  <si>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</si>
  <si>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</si>
  <si>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</si>
  <si>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</si>
  <si>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</si>
  <si>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</si>
  <si>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</si>
  <si>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</si>
  <si>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</si>
  <si>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</si>
  <si>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</si>
  <si>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</si>
  <si>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</si>
  <si>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</si>
  <si>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</si>
  <si>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</si>
  <si>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</si>
  <si>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</si>
  <si>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</si>
  <si>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</si>
  <si>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</si>
  <si>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</si>
  <si>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</si>
  <si>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</si>
  <si>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</si>
  <si>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</si>
  <si>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</si>
  <si>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</si>
  <si>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</si>
  <si>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</si>
  <si>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</si>
  <si>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</si>
  <si>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</si>
  <si>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</si>
  <si>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</si>
  <si>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</si>
  <si>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</si>
  <si>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</si>
  <si>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</si>
  <si>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</si>
  <si>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</si>
  <si>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</si>
  <si>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</si>
  <si>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</si>
  <si>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</si>
  <si>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</si>
  <si>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</si>
  <si>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</si>
  <si>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</si>
  <si>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</si>
  <si>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</si>
  <si>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</si>
  <si>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</si>
  <si>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</si>
  <si>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</si>
  <si>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</si>
  <si>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</si>
  <si>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</si>
  <si>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</si>
  <si>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</si>
  <si>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</si>
  <si>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</si>
  <si>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</si>
  <si>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</si>
  <si>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</si>
  <si>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</si>
  <si>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</si>
  <si>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</si>
  <si>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</si>
  <si>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</si>
  <si>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</si>
  <si>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</si>
  <si>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</si>
  <si>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</si>
  <si>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</si>
  <si>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</si>
  <si>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</si>
  <si>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</si>
  <si>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</si>
  <si>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</si>
  <si>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</si>
  <si>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</si>
  <si>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</si>
  <si>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</si>
  <si>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</si>
  <si>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</si>
  <si>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</si>
  <si>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</si>
  <si>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</si>
  <si>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</si>
  <si>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</si>
  <si>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</si>
  <si>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</si>
  <si>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</si>
  <si>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</si>
  <si>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</si>
  <si>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</si>
  <si>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</si>
  <si>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</si>
  <si>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</si>
  <si>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</si>
  <si>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</si>
  <si>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</si>
  <si>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</si>
  <si>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</si>
  <si>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</si>
  <si>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</si>
  <si>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</si>
  <si>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</si>
  <si>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</si>
  <si>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</si>
  <si>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</si>
  <si>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</si>
  <si>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</si>
  <si>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</si>
  <si>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</si>
  <si>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</si>
  <si>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</si>
  <si>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</si>
  <si>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</si>
  <si>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</si>
  <si>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</si>
  <si>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</si>
  <si>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</si>
  <si>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</si>
  <si>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</si>
  <si>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</si>
  <si>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</si>
  <si>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</si>
  <si>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</si>
  <si>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</si>
  <si>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</si>
  <si>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</si>
  <si>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</si>
  <si>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</si>
  <si>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</si>
  <si>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</si>
  <si>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</si>
  <si>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</si>
  <si>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</si>
  <si>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</si>
  <si>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</si>
  <si>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</si>
  <si>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</si>
  <si>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</si>
  <si>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</si>
  <si>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</si>
  <si>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</si>
  <si>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</si>
  <si>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</si>
  <si>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</si>
  <si>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</si>
  <si>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</si>
  <si>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</si>
  <si>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</si>
  <si>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</si>
  <si>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</si>
  <si>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</si>
  <si>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</si>
  <si>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</si>
  <si>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</si>
  <si>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</si>
  <si>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</si>
  <si>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</si>
  <si>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</si>
  <si>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</si>
  <si>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</si>
  <si>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</si>
  <si>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</si>
  <si>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</si>
  <si>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</si>
  <si>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</si>
  <si>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</si>
  <si>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</si>
  <si>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</si>
  <si>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</si>
  <si>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</si>
  <si>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</si>
  <si>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</si>
  <si>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</si>
  <si>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</si>
  <si>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</si>
  <si>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</si>
  <si>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</si>
  <si>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</si>
  <si>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</si>
  <si>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</si>
  <si>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</si>
  <si>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</si>
  <si>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</si>
  <si>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</si>
  <si>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</si>
  <si>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</si>
  <si>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</si>
  <si>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</si>
  <si>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</si>
  <si>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</si>
  <si>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</si>
  <si>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</si>
  <si>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</si>
  <si>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</si>
  <si>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</si>
  <si>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</si>
  <si>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</si>
  <si>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</si>
  <si>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</si>
  <si>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</si>
  <si>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</si>
  <si>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</si>
  <si>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</si>
  <si>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</si>
  <si>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</si>
  <si>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</si>
  <si>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</si>
  <si>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</si>
  <si>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</si>
  <si>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</si>
  <si>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</si>
  <si>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</si>
  <si>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</si>
  <si>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</si>
  <si>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</si>
  <si>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</si>
  <si>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</si>
  <si>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</si>
  <si>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</si>
  <si>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</si>
  <si>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</si>
  <si>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</si>
  <si>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</si>
  <si>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</si>
  <si>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</si>
  <si>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</si>
  <si>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</si>
  <si>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</si>
  <si>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</si>
  <si>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</si>
  <si>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</si>
  <si>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</si>
  <si>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</si>
  <si>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</si>
  <si>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</si>
  <si>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</si>
  <si>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</si>
  <si>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</si>
  <si>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</si>
  <si>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</si>
  <si>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</si>
  <si>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</si>
  <si>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</si>
  <si>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</si>
  <si>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</si>
  <si>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</si>
  <si>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</si>
  <si>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</si>
  <si>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</si>
  <si>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</si>
  <si>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</si>
  <si>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</si>
  <si>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</si>
  <si>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</si>
  <si>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</si>
  <si>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</si>
  <si>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</si>
  <si>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</si>
  <si>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</si>
  <si>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</si>
  <si>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</si>
  <si>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</si>
  <si>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</si>
  <si>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</si>
  <si>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</si>
  <si>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</si>
  <si>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</si>
  <si>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</si>
  <si>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</si>
  <si>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</si>
  <si>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</si>
  <si>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</si>
  <si>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</si>
  <si>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</si>
  <si>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</si>
  <si>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</si>
  <si>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</si>
  <si>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</si>
  <si>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</si>
  <si>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</si>
  <si>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</si>
  <si>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</si>
  <si>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</si>
  <si>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</si>
  <si>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</si>
  <si>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</si>
  <si>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</si>
  <si>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</si>
  <si>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</si>
  <si>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</si>
  <si>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</si>
  <si>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</si>
  <si>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</si>
  <si>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</si>
  <si>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</si>
  <si>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</si>
  <si>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</si>
  <si>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</si>
  <si>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</si>
  <si>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</si>
  <si>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</si>
  <si>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</si>
  <si>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</si>
  <si>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</si>
  <si>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</si>
  <si>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</si>
  <si>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</si>
  <si>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</si>
  <si>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</si>
  <si>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</si>
  <si>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</si>
  <si>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</si>
  <si>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</si>
  <si>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</si>
  <si>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</si>
  <si>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</si>
  <si>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</si>
  <si>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</si>
  <si>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</si>
  <si>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</si>
  <si>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</si>
  <si>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</si>
  <si>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</si>
  <si>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</si>
  <si>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</si>
  <si>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</si>
  <si>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</si>
  <si>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</si>
  <si>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</si>
  <si>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</si>
  <si>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</si>
  <si>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</si>
  <si>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</si>
  <si>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</si>
  <si>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</si>
  <si>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</si>
  <si>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</si>
  <si>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</si>
  <si>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</si>
  <si>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</si>
  <si>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</si>
  <si>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</si>
  <si>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</si>
  <si>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</si>
  <si>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</si>
  <si>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</si>
  <si>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</si>
  <si>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</si>
  <si>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</si>
  <si>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</si>
  <si>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</si>
  <si>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</si>
  <si>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</si>
  <si>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</si>
  <si>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</si>
  <si>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</si>
  <si>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</si>
  <si>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</si>
  <si>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</si>
  <si>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</si>
  <si>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</si>
  <si>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</si>
  <si>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</si>
  <si>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</si>
  <si>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</si>
  <si>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</si>
  <si>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</si>
  <si>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</si>
  <si>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</si>
  <si>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</si>
  <si>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</si>
  <si>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</si>
  <si>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</si>
  <si>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</si>
  <si>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</si>
  <si>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</si>
  <si>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</si>
  <si>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</si>
  <si>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</si>
  <si>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</si>
  <si>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</si>
  <si>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</si>
  <si>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</si>
  <si>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</si>
  <si>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</si>
  <si>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</si>
  <si>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</si>
  <si>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</si>
  <si>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</si>
  <si>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</si>
  <si>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</si>
  <si>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</si>
  <si>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</si>
  <si>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</si>
  <si>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</si>
  <si>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</si>
  <si>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</si>
  <si>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</si>
  <si>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</si>
  <si>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</si>
  <si>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</si>
  <si>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</si>
  <si>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</si>
  <si>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</si>
  <si>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</si>
  <si>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</si>
  <si>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</si>
  <si>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</si>
  <si>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</si>
  <si>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</si>
  <si>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</si>
  <si>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</si>
  <si>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</si>
  <si>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</si>
  <si>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</si>
  <si>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</si>
  <si>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</si>
  <si>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</si>
  <si>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</si>
  <si>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</si>
  <si>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</si>
  <si>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</si>
  <si>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</si>
  <si>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</si>
  <si>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</si>
  <si>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</si>
  <si>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</si>
  <si>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</si>
  <si>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</si>
  <si>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</si>
  <si>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</si>
  <si>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</si>
  <si>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</si>
  <si>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</si>
  <si>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</si>
  <si>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</si>
  <si>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</si>
  <si>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</si>
  <si>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</si>
  <si>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</si>
  <si>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</si>
  <si>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</si>
  <si>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</si>
  <si>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</si>
  <si>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</si>
  <si>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</si>
  <si>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</si>
  <si>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</si>
  <si>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</si>
  <si>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</si>
  <si>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</si>
  <si>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</si>
  <si>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</si>
  <si>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</si>
  <si>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</si>
  <si>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</si>
  <si>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</si>
  <si>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</si>
  <si>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</si>
  <si>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</si>
  <si>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</si>
  <si>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</si>
  <si>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</si>
  <si>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</si>
  <si>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</si>
  <si>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</si>
  <si>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</si>
  <si>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</si>
  <si>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</si>
  <si>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</si>
  <si>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</si>
  <si>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</si>
  <si>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</si>
  <si>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</si>
  <si>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</si>
  <si>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</si>
  <si>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</si>
  <si>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</si>
  <si>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</si>
  <si>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</si>
  <si>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</si>
  <si>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</si>
  <si>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</si>
  <si>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</si>
  <si>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</si>
  <si>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</si>
  <si>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</si>
  <si>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</si>
  <si>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</si>
  <si>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</si>
  <si>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</si>
  <si>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</si>
  <si>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</si>
  <si>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</si>
  <si>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</si>
  <si>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</si>
  <si>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</si>
  <si>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</si>
  <si>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</si>
  <si>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</si>
  <si>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</si>
  <si>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</si>
  <si>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</si>
  <si>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</si>
  <si>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</si>
  <si>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</si>
  <si>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</si>
  <si>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</si>
  <si>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</si>
  <si>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</si>
  <si>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</si>
  <si>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</si>
  <si>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</si>
  <si>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</si>
  <si>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</si>
  <si>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</si>
  <si>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</si>
  <si>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</si>
  <si>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</si>
  <si>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</si>
  <si>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</si>
  <si>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</si>
  <si>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</si>
  <si>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</si>
  <si>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</si>
  <si>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</si>
  <si>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</si>
  <si>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</si>
  <si>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</si>
  <si>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</si>
  <si>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</si>
  <si>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</si>
  <si>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</si>
  <si>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</si>
  <si>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</si>
  <si>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</si>
  <si>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</si>
  <si>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</si>
  <si>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</si>
  <si>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</si>
  <si>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</si>
  <si>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</si>
  <si>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</si>
  <si>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</si>
  <si>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</si>
  <si>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</si>
  <si>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</si>
  <si>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</si>
  <si>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</si>
  <si>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</si>
  <si>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</si>
  <si>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</si>
  <si>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</si>
  <si>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</si>
  <si>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</si>
  <si>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</si>
  <si>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</si>
  <si>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</si>
  <si>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</si>
  <si>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</si>
  <si>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</si>
  <si>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</si>
  <si>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</si>
  <si>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</si>
  <si>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</si>
  <si>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</si>
  <si>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</si>
  <si>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</si>
  <si>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</si>
  <si>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</si>
  <si>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</si>
  <si>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</si>
  <si>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</si>
  <si>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</si>
  <si>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</si>
  <si>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</si>
  <si>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</si>
  <si>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</si>
  <si>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</si>
  <si>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</si>
  <si>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</si>
  <si>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</si>
  <si>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</si>
  <si>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</si>
  <si>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</si>
  <si>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</si>
  <si>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</si>
  <si>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</si>
  <si>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</si>
  <si>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</si>
  <si>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</si>
  <si>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</si>
  <si>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</si>
  <si>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</si>
  <si>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</si>
  <si>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</si>
  <si>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</si>
  <si>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</si>
  <si>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</si>
  <si>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</si>
  <si>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</si>
  <si>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</si>
  <si>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</si>
  <si>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</si>
  <si>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</si>
  <si>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</si>
  <si>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</si>
  <si>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</si>
  <si>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</si>
  <si>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</si>
  <si>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</si>
  <si>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</si>
  <si>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</si>
  <si>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</si>
  <si>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</si>
  <si>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</si>
  <si>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</si>
  <si>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</si>
  <si>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</si>
  <si>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</si>
  <si>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</si>
  <si>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</si>
  <si>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</si>
  <si>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</si>
  <si>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</si>
  <si>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</si>
  <si>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</si>
  <si>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</si>
  <si>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</si>
  <si>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</si>
  <si>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</si>
  <si>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</si>
  <si>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</si>
  <si>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</si>
  <si>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</si>
  <si>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</si>
  <si>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</si>
  <si>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</si>
  <si>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</si>
  <si>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</si>
  <si>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</si>
  <si>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</si>
  <si>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</si>
  <si>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</si>
  <si>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</si>
  <si>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</si>
  <si>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</si>
  <si>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</si>
  <si>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</si>
  <si>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</si>
  <si>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</si>
  <si>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</si>
  <si>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</si>
  <si>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</si>
  <si>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</si>
  <si>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</si>
  <si>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</si>
  <si>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</si>
  <si>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</si>
  <si>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</si>
  <si>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</si>
  <si>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</si>
  <si>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</si>
  <si>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</si>
  <si>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</si>
  <si>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</si>
  <si>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</si>
  <si>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</si>
  <si>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</si>
  <si>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</si>
  <si>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</si>
  <si>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</si>
  <si>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</si>
  <si>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</si>
  <si>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</si>
  <si>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</si>
  <si>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</si>
  <si>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</si>
  <si>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</si>
  <si>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</si>
  <si>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</si>
  <si>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</si>
  <si>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</si>
  <si>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</si>
  <si>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</si>
  <si>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</si>
  <si>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</si>
  <si>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</si>
  <si>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</si>
  <si>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</si>
  <si>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</si>
  <si>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</si>
  <si>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</si>
  <si>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</si>
  <si>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</si>
  <si>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</si>
  <si>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</si>
  <si>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</si>
  <si>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</si>
  <si>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</si>
  <si>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</si>
  <si>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</si>
  <si>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</si>
  <si>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</si>
  <si>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</si>
  <si>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</si>
  <si>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</si>
  <si>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</si>
  <si>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</si>
  <si>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</si>
  <si>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</si>
  <si>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</si>
  <si>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</si>
  <si>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</si>
  <si>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</si>
  <si>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</si>
  <si>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</si>
  <si>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</si>
  <si>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</si>
  <si>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</si>
  <si>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</si>
  <si>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</si>
  <si>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</si>
  <si>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</si>
  <si>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</si>
  <si>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</si>
  <si>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</si>
  <si>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</si>
  <si>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</si>
  <si>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</si>
  <si>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</si>
  <si>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</si>
  <si>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</si>
  <si>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</si>
  <si>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</si>
  <si>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</si>
  <si>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</si>
  <si>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</si>
  <si>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</si>
  <si>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</si>
  <si>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</si>
  <si>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</si>
  <si>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</si>
  <si>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</si>
  <si>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</si>
  <si>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</si>
  <si>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</si>
  <si>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</si>
  <si>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</si>
  <si>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</si>
  <si>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</si>
  <si>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</si>
  <si>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</si>
  <si>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</si>
  <si>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</si>
  <si>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</si>
  <si>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</si>
  <si>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</si>
  <si>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</si>
  <si>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</si>
  <si>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</si>
  <si>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</si>
  <si>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</si>
  <si>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</si>
  <si>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</si>
  <si>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</si>
  <si>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</si>
  <si>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</si>
  <si>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</si>
  <si>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</si>
  <si>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</si>
  <si>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</si>
  <si>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</si>
  <si>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</si>
  <si>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</si>
  <si>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</si>
  <si>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</si>
  <si>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</si>
  <si>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</si>
  <si>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</si>
  <si>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</si>
  <si>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</si>
  <si>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</si>
  <si>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</si>
  <si>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</si>
  <si>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</si>
  <si>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</si>
  <si>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</si>
  <si>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</si>
  <si>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</si>
  <si>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</si>
  <si>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</si>
  <si>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</si>
  <si>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</si>
  <si>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</si>
  <si>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</si>
  <si>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</si>
  <si>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</si>
  <si>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</si>
  <si>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</si>
  <si>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</si>
  <si>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</si>
  <si>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</si>
  <si>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</si>
  <si>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</si>
  <si>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</si>
  <si>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</si>
  <si>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</si>
  <si>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</si>
  <si>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</si>
  <si>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</si>
  <si>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</si>
  <si>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</si>
  <si>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</si>
  <si>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</si>
  <si>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</si>
  <si>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</si>
  <si>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</si>
  <si>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</si>
  <si>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</si>
  <si>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</si>
  <si>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</si>
  <si>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</si>
  <si>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</si>
  <si>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</si>
  <si>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</si>
  <si>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</si>
  <si>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</si>
  <si>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</si>
  <si>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</si>
  <si>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</si>
  <si>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</si>
  <si>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</si>
  <si>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</si>
  <si>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</si>
  <si>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</si>
  <si>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</si>
  <si>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</si>
  <si>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</si>
  <si>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</si>
  <si>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</si>
  <si>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</si>
  <si>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</si>
  <si>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</si>
  <si>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</si>
  <si>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</si>
  <si>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</si>
  <si>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</si>
  <si>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</si>
  <si>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</si>
  <si>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</si>
  <si>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</si>
  <si>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</si>
  <si>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</si>
  <si>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</si>
  <si>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</si>
  <si>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</si>
  <si>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</si>
  <si>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</si>
  <si>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</si>
  <si>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</si>
  <si>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</si>
  <si>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</si>
  <si>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</si>
  <si>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</si>
  <si>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</si>
  <si>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</si>
  <si>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</si>
  <si>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</si>
  <si>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</si>
  <si>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</si>
  <si>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</si>
  <si>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</si>
  <si>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</si>
  <si>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</si>
  <si>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</si>
  <si>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</si>
  <si>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</si>
  <si>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</si>
  <si>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</si>
  <si>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</si>
  <si>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</si>
  <si>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</si>
  <si>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</si>
  <si>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</si>
  <si>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</si>
  <si>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</si>
  <si>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</si>
  <si>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</si>
  <si>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</si>
  <si>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</si>
  <si>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</si>
  <si>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</si>
  <si>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</si>
  <si>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</si>
  <si>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</si>
  <si>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</si>
  <si>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</si>
  <si>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</si>
  <si>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</si>
  <si>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</si>
  <si>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</si>
  <si>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</si>
  <si>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</si>
  <si>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</si>
  <si>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</si>
  <si>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</si>
  <si>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</si>
  <si>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</si>
  <si>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</si>
  <si>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</si>
  <si>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</si>
  <si>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</si>
  <si>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</si>
  <si>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</si>
  <si>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</si>
  <si>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</si>
  <si>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</si>
  <si>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</si>
  <si>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</si>
  <si>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</si>
  <si>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</si>
  <si>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</si>
  <si>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</si>
  <si>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</si>
  <si>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</si>
  <si>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</si>
  <si>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</si>
  <si>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</si>
  <si>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</si>
  <si>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</si>
  <si>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</si>
  <si>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</si>
  <si>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</si>
  <si>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</si>
  <si>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</si>
  <si>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</si>
  <si>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</si>
  <si>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</si>
  <si>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</si>
  <si>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</si>
  <si>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</si>
  <si>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</si>
  <si>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</si>
  <si>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</si>
  <si>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</si>
  <si>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</si>
  <si>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</si>
  <si>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</si>
  <si>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</si>
  <si>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</si>
  <si>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</si>
  <si>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</si>
  <si>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</si>
  <si>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</si>
  <si>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</si>
  <si>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</si>
  <si>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</si>
  <si>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</si>
  <si>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</si>
  <si>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</si>
  <si>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</si>
  <si>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</si>
  <si>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</si>
  <si>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</si>
  <si>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</si>
  <si>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</si>
  <si>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</si>
  <si>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</si>
  <si>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</si>
  <si>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</si>
  <si>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</si>
  <si>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</si>
  <si>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</si>
  <si>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</si>
  <si>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</si>
  <si>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</si>
  <si>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</si>
  <si>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</si>
  <si>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</si>
  <si>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</si>
  <si>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</si>
  <si>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</si>
  <si>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</si>
  <si>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</si>
  <si>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</si>
  <si>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</si>
  <si>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</si>
  <si>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</si>
  <si>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</si>
  <si>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</si>
  <si>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</si>
  <si>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</si>
  <si>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</si>
  <si>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</si>
  <si>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</si>
  <si>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</si>
  <si>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</si>
  <si>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</si>
  <si>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</si>
  <si>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</si>
  <si>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</si>
  <si>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</si>
  <si>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</si>
  <si>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</si>
  <si>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</si>
  <si>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</si>
  <si>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</si>
  <si>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</si>
  <si>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</si>
  <si>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</si>
  <si>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</si>
  <si>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</si>
  <si>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</si>
  <si>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</si>
  <si>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</si>
  <si>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</si>
  <si>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</si>
  <si>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</si>
  <si>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</si>
  <si>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</si>
  <si>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</si>
  <si>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</si>
  <si>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</si>
  <si>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</si>
  <si>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</si>
  <si>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</si>
  <si>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</si>
  <si>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</si>
  <si>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</si>
  <si>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</si>
  <si>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</si>
  <si>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</si>
  <si>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</si>
  <si>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</si>
  <si>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</si>
  <si>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</si>
  <si>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</si>
  <si>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</si>
  <si>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</si>
  <si>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</si>
  <si>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</si>
  <si>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</si>
  <si>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</si>
  <si>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</si>
  <si>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</si>
  <si>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</si>
  <si>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</si>
  <si>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</si>
  <si>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</si>
  <si>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</si>
  <si>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</si>
  <si>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</si>
  <si>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</si>
  <si>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</si>
  <si>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</si>
  <si>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</si>
  <si>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</si>
  <si>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</si>
  <si>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</si>
  <si>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</si>
  <si>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</si>
  <si>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</si>
  <si>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</si>
  <si>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</si>
  <si>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</si>
  <si>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</si>
  <si>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</si>
  <si>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</si>
  <si>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</si>
  <si>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</si>
  <si>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</si>
  <si>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</si>
  <si>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</si>
  <si>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</si>
  <si>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</si>
  <si>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</si>
  <si>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</si>
  <si>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</si>
  <si>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</si>
  <si>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</si>
  <si>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</si>
  <si>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</si>
  <si>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</si>
  <si>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</si>
  <si>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</si>
  <si>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</si>
  <si>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</si>
  <si>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</si>
  <si>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</si>
  <si>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</si>
  <si>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</si>
  <si>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</si>
  <si>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</si>
  <si>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</si>
  <si>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</si>
  <si>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</si>
  <si>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</si>
  <si>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</si>
  <si>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</si>
  <si>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</si>
  <si>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</si>
  <si>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</si>
  <si>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</si>
  <si>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</si>
  <si>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</si>
  <si>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</si>
  <si>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</si>
  <si>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</si>
  <si>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</si>
  <si>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</si>
  <si>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</si>
  <si>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</si>
  <si>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</si>
  <si>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</si>
  <si>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</si>
  <si>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</si>
  <si>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</si>
  <si>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</si>
  <si>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</si>
  <si>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</si>
  <si>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</si>
  <si>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</si>
  <si>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</si>
  <si>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</si>
  <si>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</si>
  <si>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</si>
  <si>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</si>
  <si>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</si>
  <si>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</si>
  <si>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</si>
  <si>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</si>
  <si>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</si>
  <si>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</si>
  <si>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</si>
  <si>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</si>
  <si>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</si>
  <si>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</si>
  <si>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</si>
  <si>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</si>
  <si>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</si>
  <si>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</si>
  <si>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</si>
  <si>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</si>
  <si>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</si>
  <si>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</si>
  <si>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</si>
  <si>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</si>
  <si>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</si>
  <si>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</si>
  <si>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</si>
  <si>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</si>
  <si>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</si>
  <si>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</si>
  <si>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</si>
  <si>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</si>
  <si>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</si>
  <si>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</si>
  <si>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</si>
  <si>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</si>
  <si>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</si>
  <si>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</si>
  <si>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</si>
  <si>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</si>
  <si>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</si>
  <si>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</si>
  <si>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</si>
  <si>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</si>
  <si>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</si>
  <si>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</si>
  <si>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</si>
  <si>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</si>
  <si>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</si>
  <si>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</si>
  <si>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</si>
  <si>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</si>
  <si>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</si>
  <si>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</si>
  <si>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</si>
  <si>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</si>
  <si>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</si>
  <si>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</si>
  <si>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</si>
  <si>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</si>
  <si>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</si>
  <si>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</si>
  <si>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</si>
  <si>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</si>
  <si>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</si>
  <si>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</si>
  <si>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</si>
  <si>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</si>
  <si>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</si>
  <si>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</si>
  <si>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</si>
  <si>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</si>
  <si>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</si>
  <si>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</si>
  <si>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</si>
  <si>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</si>
  <si>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</si>
  <si>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</si>
  <si>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</si>
  <si>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</si>
  <si>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</si>
  <si>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</si>
  <si>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</si>
  <si>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</si>
  <si>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</si>
  <si>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</si>
  <si>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</si>
  <si>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</si>
  <si>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</si>
  <si>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</si>
  <si>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</si>
  <si>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</si>
  <si>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</si>
  <si>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</si>
  <si>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</si>
  <si>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</si>
  <si>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</si>
  <si>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</si>
  <si>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</si>
  <si>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</si>
  <si>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</si>
  <si>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</si>
  <si>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</si>
  <si>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</si>
  <si>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</si>
  <si>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</si>
  <si>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</si>
  <si>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</si>
  <si>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</si>
  <si>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</si>
  <si>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</si>
  <si>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</si>
  <si>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</si>
  <si>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</si>
  <si>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</si>
  <si>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</si>
  <si>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</si>
  <si>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</si>
  <si>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</si>
  <si>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</si>
  <si>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</si>
  <si>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</si>
  <si>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</si>
  <si>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</si>
  <si>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</si>
  <si>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</si>
  <si>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</si>
  <si>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</si>
  <si>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</si>
  <si>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</si>
  <si>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</si>
  <si>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</si>
  <si>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</si>
  <si>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</si>
  <si>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</si>
  <si>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</si>
  <si>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</si>
  <si>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</si>
  <si>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</si>
  <si>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</si>
  <si>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</si>
  <si>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</si>
  <si>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</si>
  <si>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</si>
  <si>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</si>
  <si>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</si>
  <si>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</si>
  <si>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</si>
  <si>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</si>
  <si>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</si>
  <si>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</si>
  <si>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</si>
  <si>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</si>
  <si>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</si>
  <si>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</si>
  <si>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</si>
  <si>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</si>
  <si>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</si>
  <si>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</si>
  <si>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</si>
  <si>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</si>
  <si>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</si>
  <si>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</si>
  <si>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</si>
  <si>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</si>
  <si>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</si>
  <si>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</si>
  <si>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</si>
  <si>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</si>
  <si>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</si>
  <si>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</si>
  <si>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</si>
  <si>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</si>
  <si>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</si>
  <si>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</si>
  <si>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</si>
  <si>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</si>
  <si>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</si>
  <si>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</si>
  <si>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</si>
  <si>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</si>
  <si>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</si>
  <si>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</si>
  <si>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</si>
  <si>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</si>
  <si>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</si>
  <si>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</si>
  <si>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</si>
  <si>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</si>
  <si>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</si>
  <si>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</si>
  <si>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</si>
  <si>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</si>
  <si>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</si>
  <si>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</si>
  <si>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</si>
  <si>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</si>
  <si>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</si>
  <si>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</si>
  <si>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</si>
  <si>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</si>
  <si>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</si>
  <si>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</si>
  <si>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</si>
  <si>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</si>
  <si>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</si>
  <si>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</si>
  <si>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</si>
  <si>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</si>
  <si>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</si>
  <si>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</si>
  <si>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</si>
  <si>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</si>
  <si>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</si>
  <si>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</si>
  <si>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</si>
  <si>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</si>
  <si>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</si>
  <si>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</si>
  <si>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</si>
  <si>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</si>
  <si>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</si>
  <si>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</si>
  <si>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</si>
  <si>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</si>
  <si>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</si>
  <si>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</si>
  <si>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</si>
  <si>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</si>
  <si>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</si>
  <si>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</si>
  <si>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</si>
  <si>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</si>
  <si>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</si>
  <si>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</si>
  <si>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</si>
  <si>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</si>
  <si>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</si>
  <si>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</si>
  <si>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</si>
  <si>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</si>
  <si>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</si>
  <si>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</si>
  <si>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</si>
  <si>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</si>
  <si>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</si>
  <si>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</si>
  <si>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</si>
  <si>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</si>
  <si>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</si>
  <si>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</si>
  <si>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</si>
  <si>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</si>
  <si>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</si>
  <si>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</si>
  <si>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</si>
  <si>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</si>
  <si>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</si>
  <si>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</si>
  <si>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</si>
  <si>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</si>
  <si>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</si>
  <si>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</si>
  <si>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</si>
  <si>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</si>
  <si>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</si>
  <si>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</si>
  <si>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</si>
  <si>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</si>
  <si>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</si>
  <si>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</si>
  <si>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</si>
  <si>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</si>
  <si>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</si>
  <si>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</si>
  <si>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</si>
  <si>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</si>
  <si>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</si>
  <si>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</si>
  <si>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</si>
  <si>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</si>
  <si>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</si>
  <si>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</si>
  <si>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</si>
  <si>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</si>
  <si>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</si>
  <si>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</si>
  <si>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</si>
  <si>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</si>
  <si>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</si>
  <si>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</si>
  <si>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</si>
  <si>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</si>
  <si>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</si>
  <si>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</si>
  <si>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</si>
  <si>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</si>
  <si>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</si>
  <si>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</si>
  <si>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</si>
  <si>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</si>
  <si>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</si>
  <si>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</si>
  <si>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</si>
  <si>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</si>
  <si>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</si>
  <si>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</si>
  <si>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</si>
  <si>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</si>
  <si>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</si>
  <si>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</si>
  <si>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</si>
  <si>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</si>
  <si>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</si>
  <si>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</si>
  <si>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</si>
  <si>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</si>
  <si>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</si>
  <si>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</si>
  <si>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</si>
  <si>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</si>
  <si>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</si>
  <si>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</si>
  <si>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</si>
  <si>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</si>
  <si>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</si>
  <si>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</si>
  <si>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</si>
  <si>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</si>
  <si>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</si>
  <si>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</si>
  <si>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</si>
  <si>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</si>
  <si>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</si>
  <si>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</si>
  <si>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</si>
  <si>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</si>
  <si>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</si>
  <si>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</si>
  <si>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</si>
  <si>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</si>
  <si>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</si>
  <si>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</si>
  <si>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</si>
  <si>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</si>
  <si>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</si>
  <si>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</si>
  <si>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</si>
  <si>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</si>
  <si>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</si>
  <si>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</si>
  <si>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</si>
  <si>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</si>
  <si>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</si>
  <si>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</si>
  <si>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</si>
  <si>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</si>
  <si>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</si>
  <si>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</si>
  <si>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</si>
  <si>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</si>
  <si>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</si>
  <si>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</si>
  <si>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</si>
  <si>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</si>
  <si>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</si>
  <si>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</si>
  <si>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</si>
  <si>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</si>
  <si>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</si>
  <si>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</si>
  <si>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</si>
  <si>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</si>
  <si>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</si>
  <si>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</si>
  <si>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</si>
  <si>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</si>
  <si>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</si>
  <si>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</si>
  <si>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</si>
  <si>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</si>
  <si>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</si>
  <si>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</si>
  <si>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</si>
  <si>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</si>
  <si>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</si>
  <si>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</si>
  <si>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</si>
  <si>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</si>
  <si>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</si>
  <si>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</si>
  <si>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</si>
  <si>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</si>
  <si>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</si>
  <si>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</si>
  <si>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</si>
  <si>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</si>
  <si>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</si>
  <si>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</si>
  <si>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</si>
  <si>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</si>
  <si>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</si>
  <si>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</si>
  <si>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</si>
  <si>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</si>
  <si>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</si>
  <si>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</si>
  <si>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</si>
  <si>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</si>
  <si>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</si>
  <si>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</si>
  <si>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</si>
  <si>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</si>
  <si>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</si>
  <si>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</si>
  <si>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</si>
  <si>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</si>
  <si>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</si>
  <si>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</si>
  <si>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</si>
  <si>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</si>
  <si>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</si>
  <si>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</si>
  <si>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</si>
  <si>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</si>
  <si>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</si>
  <si>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</si>
  <si>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</si>
  <si>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</si>
  <si>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</si>
  <si>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</si>
  <si>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</si>
  <si>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</si>
  <si>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</si>
  <si>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</si>
  <si>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</si>
  <si>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</si>
  <si>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</si>
  <si>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</si>
  <si>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</si>
  <si>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</si>
  <si>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</si>
  <si>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</si>
  <si>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</si>
  <si>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</si>
  <si>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</si>
  <si>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</si>
  <si>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</si>
  <si>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</si>
  <si>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</si>
  <si>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</si>
  <si>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</si>
  <si>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</si>
  <si>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</si>
  <si>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</si>
  <si>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</si>
  <si>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</si>
  <si>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</si>
  <si>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</si>
  <si>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</si>
  <si>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</si>
  <si>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</si>
  <si>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</si>
  <si>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</si>
  <si>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</si>
  <si>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</si>
  <si>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</si>
  <si>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</si>
  <si>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</si>
  <si>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</si>
  <si>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</si>
  <si>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</si>
  <si>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</si>
  <si>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</si>
  <si>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</si>
  <si>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</si>
  <si>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</si>
  <si>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</si>
  <si>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</si>
  <si>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</si>
  <si>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</si>
  <si>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</si>
  <si>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</si>
  <si>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</si>
  <si>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</si>
  <si>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</si>
  <si>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</si>
  <si>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</si>
  <si>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</si>
  <si>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</si>
  <si>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</si>
  <si>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</si>
  <si>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</si>
  <si>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</si>
  <si>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</si>
  <si>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</si>
  <si>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</si>
  <si>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</si>
  <si>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</si>
  <si>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</si>
  <si>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</si>
  <si>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</si>
  <si>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</si>
  <si>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</si>
  <si>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</si>
  <si>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</si>
  <si>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</si>
  <si>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</si>
  <si>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</si>
  <si>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</si>
  <si>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</si>
  <si>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</si>
  <si>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</si>
  <si>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</si>
  <si>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</si>
  <si>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</si>
  <si>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</si>
  <si>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</si>
  <si>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</si>
  <si>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</si>
  <si>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</si>
  <si>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</si>
  <si>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</si>
  <si>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</si>
  <si>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</si>
  <si>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</si>
  <si>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</si>
  <si>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</si>
  <si>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</si>
  <si>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</si>
  <si>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</si>
  <si>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</si>
  <si>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</si>
  <si>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</si>
  <si>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</si>
  <si>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</si>
  <si>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</si>
  <si>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</si>
  <si>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</si>
  <si>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</si>
  <si>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</si>
  <si>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</si>
  <si>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</si>
  <si>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</si>
  <si>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</si>
  <si>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</si>
  <si>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</si>
  <si>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</si>
  <si>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</si>
  <si>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</si>
  <si>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</si>
  <si>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</si>
  <si>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</si>
  <si>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</si>
  <si>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</si>
  <si>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</si>
  <si>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</si>
  <si>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</si>
  <si>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</si>
  <si>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</si>
  <si>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</si>
  <si>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</si>
  <si>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</si>
  <si>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</si>
  <si>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</si>
  <si>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</si>
  <si>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</si>
  <si>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</si>
  <si>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</si>
  <si>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</si>
  <si>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</si>
  <si>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</si>
  <si>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</si>
  <si>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</si>
  <si>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</si>
  <si>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</si>
  <si>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</si>
  <si>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</si>
  <si>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</si>
  <si>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</si>
  <si>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</si>
  <si>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</si>
  <si>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</si>
  <si>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</si>
  <si>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</si>
  <si>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</si>
  <si>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</si>
  <si>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</si>
  <si>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</si>
  <si>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</si>
  <si>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</si>
  <si>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</si>
  <si>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</si>
  <si>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</si>
  <si>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</si>
  <si>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</si>
  <si>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</si>
  <si>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</si>
  <si>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</si>
  <si>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</si>
  <si>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</si>
  <si>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</si>
  <si>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</si>
  <si>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</si>
  <si>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</si>
  <si>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</si>
  <si>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</si>
  <si>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</si>
  <si>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</si>
  <si>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</si>
  <si>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</si>
  <si>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</si>
  <si>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</si>
  <si>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</si>
  <si>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</si>
  <si>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</si>
  <si>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</si>
  <si>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</si>
  <si>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</si>
  <si>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</si>
  <si>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</si>
  <si>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</si>
  <si>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</si>
  <si>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</si>
  <si>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</si>
  <si>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</si>
  <si>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</si>
  <si>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</si>
  <si>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</si>
  <si>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</si>
  <si>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</si>
  <si>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</si>
  <si>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</si>
  <si>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</si>
  <si>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</si>
  <si>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</si>
  <si>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</si>
  <si>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</si>
  <si>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</si>
  <si>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</si>
  <si>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</si>
  <si>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</si>
  <si>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</si>
  <si>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</si>
  <si>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</si>
  <si>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</si>
  <si>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</si>
  <si>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</si>
  <si>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</si>
  <si>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</si>
  <si>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</si>
  <si>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</si>
  <si>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</si>
  <si>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</si>
  <si>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</si>
  <si>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</si>
  <si>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</si>
  <si>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</si>
  <si>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</si>
  <si>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</si>
  <si>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</si>
  <si>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</si>
  <si>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</si>
  <si>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</si>
  <si>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</si>
  <si>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</si>
  <si>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</si>
  <si>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</si>
  <si>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</si>
  <si>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</si>
  <si>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</si>
  <si>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</si>
  <si>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</si>
  <si>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</si>
  <si>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</si>
  <si>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</si>
  <si>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</si>
  <si>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</si>
  <si>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</si>
  <si>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</si>
  <si>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</si>
  <si>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</si>
  <si>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</si>
  <si>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</si>
  <si>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</si>
  <si>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</si>
  <si>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</si>
  <si>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</si>
  <si>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</si>
  <si>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</si>
  <si>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</si>
  <si>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</si>
  <si>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</si>
  <si>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</si>
  <si>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</si>
  <si>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</si>
  <si>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</si>
  <si>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</si>
  <si>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</si>
  <si>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</si>
  <si>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</si>
  <si>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</si>
  <si>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</si>
  <si>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</si>
  <si>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</si>
  <si>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</si>
  <si>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</si>
  <si>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</si>
  <si>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</si>
  <si>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</si>
  <si>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</si>
  <si>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</si>
  <si>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</si>
  <si>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</si>
  <si>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</si>
  <si>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</si>
  <si>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</si>
  <si>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</si>
  <si>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</si>
  <si>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</si>
  <si>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</si>
  <si>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</si>
  <si>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</si>
  <si>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</si>
  <si>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</si>
  <si>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</si>
  <si>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</si>
  <si>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</si>
  <si>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</si>
  <si>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</si>
  <si>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</si>
  <si>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</si>
  <si>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</si>
  <si>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</si>
  <si>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</si>
  <si>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</si>
  <si>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</si>
  <si>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</si>
  <si>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</si>
  <si>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</si>
  <si>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</si>
  <si>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</si>
  <si>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</si>
  <si>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</si>
  <si>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</si>
  <si>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</si>
  <si>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</si>
  <si>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</si>
  <si>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</si>
  <si>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</si>
  <si>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</si>
  <si>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</si>
  <si>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</si>
  <si>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</si>
  <si>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</si>
  <si>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</si>
  <si>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</si>
  <si>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</si>
  <si>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</si>
  <si>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</si>
  <si>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</si>
  <si>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</si>
  <si>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</si>
  <si>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</si>
  <si>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</si>
  <si>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</si>
  <si>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</si>
  <si>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</si>
  <si>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</si>
  <si>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</si>
  <si>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</si>
  <si>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</si>
  <si>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</si>
  <si>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</si>
  <si>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</si>
  <si>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</si>
  <si>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</si>
  <si>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</si>
  <si>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</si>
  <si>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</si>
  <si>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</si>
  <si>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</si>
  <si>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</si>
  <si>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</si>
  <si>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</si>
  <si>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</si>
  <si>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</si>
  <si>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</si>
  <si>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</si>
  <si>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</si>
  <si>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</si>
  <si>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</si>
  <si>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</si>
  <si>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</si>
  <si>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</si>
  <si>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</si>
  <si>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</si>
  <si>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</si>
  <si>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</si>
  <si>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</si>
  <si>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</si>
  <si>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</si>
  <si>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</si>
  <si>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</si>
  <si>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</si>
  <si>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</si>
  <si>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</si>
  <si>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</si>
  <si>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</si>
  <si>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</si>
  <si>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</si>
  <si>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</si>
  <si>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</si>
  <si>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</si>
  <si>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</si>
  <si>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</si>
  <si>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</si>
  <si>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</si>
  <si>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</si>
  <si>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</si>
  <si>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</si>
  <si>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</si>
  <si>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</si>
  <si>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</si>
  <si>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</si>
  <si>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</si>
  <si>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</si>
  <si>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</si>
  <si>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</si>
  <si>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</si>
  <si>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</si>
  <si>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</si>
  <si>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</si>
  <si>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</si>
  <si>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</si>
  <si>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</si>
  <si>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</si>
  <si>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</si>
  <si>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</si>
  <si>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</si>
  <si>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</si>
  <si>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</si>
  <si>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</si>
  <si>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</si>
  <si>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</si>
  <si>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</si>
  <si>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</si>
  <si>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</si>
  <si>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</si>
  <si>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</si>
  <si>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</si>
  <si>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</si>
  <si>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</si>
  <si>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</si>
  <si>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</si>
  <si>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</si>
  <si>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</si>
  <si>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</si>
  <si>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</si>
  <si>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</si>
  <si>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</si>
  <si>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</si>
  <si>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</si>
  <si>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</si>
  <si>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</si>
  <si>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</si>
  <si>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</si>
  <si>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</si>
  <si>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</si>
  <si>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</si>
  <si>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</si>
  <si>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</si>
  <si>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</si>
  <si>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</si>
  <si>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</si>
  <si>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</si>
  <si>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</si>
  <si>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</si>
  <si>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</si>
  <si>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</si>
  <si>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</si>
  <si>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</si>
  <si>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</si>
  <si>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</si>
  <si>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</si>
  <si>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</si>
  <si>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</si>
  <si>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</si>
  <si>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</si>
  <si>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</si>
  <si>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</si>
  <si>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</si>
  <si>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</si>
  <si>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</si>
  <si>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</si>
  <si>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</si>
  <si>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</si>
  <si>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</si>
  <si>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</si>
  <si>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</si>
  <si>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</si>
  <si>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</si>
  <si>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</si>
  <si>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</si>
  <si>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</si>
  <si>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</si>
  <si>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</si>
  <si>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</si>
  <si>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</si>
  <si>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</si>
  <si>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</si>
  <si>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</si>
  <si>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</si>
  <si>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</si>
  <si>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</si>
  <si>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</si>
  <si>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</si>
  <si>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</si>
  <si>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</si>
  <si>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</si>
  <si>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</si>
  <si>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</si>
  <si>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</si>
  <si>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</si>
  <si>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</si>
  <si>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</si>
  <si>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</si>
  <si>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</si>
  <si>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</si>
  <si>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</si>
  <si>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</si>
  <si>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</si>
  <si>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</si>
  <si>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</si>
  <si>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</si>
  <si>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</si>
  <si>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</si>
  <si>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</si>
  <si>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</si>
  <si>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</si>
  <si>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</si>
  <si>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</si>
  <si>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</si>
  <si>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</si>
  <si>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</si>
  <si>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</si>
  <si>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</si>
  <si>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</si>
  <si>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</si>
  <si>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</si>
  <si>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</si>
  <si>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</si>
  <si>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</si>
  <si>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</si>
  <si>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</si>
  <si>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</si>
  <si>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</si>
  <si>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</si>
  <si>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</si>
  <si>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</si>
  <si>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</si>
  <si>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</si>
  <si>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</si>
  <si>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</si>
  <si>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</si>
  <si>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</si>
  <si>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</si>
  <si>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</si>
  <si>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</si>
  <si>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</si>
  <si>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</si>
  <si>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</si>
  <si>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</si>
  <si>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</si>
  <si>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</si>
  <si>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</si>
  <si>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</si>
  <si>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</si>
  <si>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</si>
  <si>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</si>
  <si>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</si>
  <si>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</si>
  <si>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</si>
  <si>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</si>
  <si>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</si>
  <si>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</si>
  <si>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</si>
  <si>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</si>
  <si>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</si>
  <si>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</si>
  <si>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</si>
  <si>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</si>
  <si>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</si>
  <si>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</si>
  <si>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</si>
  <si>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</si>
  <si>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</si>
  <si>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</si>
  <si>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</si>
  <si>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</si>
  <si>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</si>
  <si>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</si>
  <si>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</si>
  <si>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</si>
  <si>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</si>
  <si>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</si>
  <si>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</si>
  <si>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</si>
  <si>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</si>
  <si>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</si>
  <si>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</si>
  <si>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</si>
  <si>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</si>
  <si>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</si>
  <si>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</si>
  <si>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</si>
  <si>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</si>
  <si>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</si>
  <si>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</si>
  <si>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</si>
  <si>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</si>
  <si>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</si>
  <si>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</si>
  <si>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</si>
  <si>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</si>
  <si>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</si>
  <si>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</si>
  <si>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</si>
  <si>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</si>
  <si>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</si>
  <si>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</si>
  <si>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</si>
  <si>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</si>
  <si>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</si>
  <si>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</si>
  <si>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</si>
  <si>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</si>
  <si>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</si>
  <si>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</si>
  <si>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</si>
  <si>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</si>
  <si>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</si>
  <si>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</si>
  <si>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</si>
  <si>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</si>
  <si>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</si>
  <si>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</si>
  <si>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</si>
  <si>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</si>
  <si>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</si>
  <si>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</si>
  <si>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</si>
  <si>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</si>
  <si>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</si>
  <si>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</si>
  <si>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</si>
  <si>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</si>
  <si>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</si>
  <si>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</si>
  <si>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</si>
  <si>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</si>
  <si>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</si>
  <si>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</si>
  <si>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</si>
  <si>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</si>
  <si>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</si>
  <si>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</si>
  <si>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</si>
  <si>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</si>
  <si>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</si>
  <si>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</si>
  <si>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</si>
  <si>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</si>
  <si>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</si>
  <si>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</si>
  <si>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</si>
  <si>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</si>
  <si>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</si>
  <si>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</si>
  <si>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</si>
  <si>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</si>
  <si>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</si>
  <si>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</si>
  <si>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</si>
  <si>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</si>
  <si>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</si>
  <si>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</si>
  <si>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</si>
  <si>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</si>
  <si>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</si>
  <si>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</si>
  <si>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</si>
  <si>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</si>
  <si>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</si>
  <si>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</si>
  <si>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</si>
  <si>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</si>
  <si>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</si>
  <si>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</si>
  <si>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</si>
  <si>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</si>
  <si>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</si>
  <si>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</si>
  <si>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</si>
  <si>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</si>
  <si>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</si>
  <si>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</si>
  <si>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</si>
  <si>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</si>
  <si>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</si>
  <si>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</si>
  <si>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</si>
  <si>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</si>
  <si>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</si>
  <si>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</si>
  <si>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</si>
  <si>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</si>
  <si>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</si>
  <si>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</si>
  <si>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</si>
  <si>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</si>
  <si>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</si>
  <si>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</si>
  <si>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</si>
  <si>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</si>
  <si>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</si>
  <si>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</si>
  <si>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</si>
  <si>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</si>
  <si>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</si>
  <si>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</si>
  <si>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</si>
  <si>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</si>
  <si>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</si>
  <si>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</si>
  <si>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</si>
  <si>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</si>
  <si>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</si>
  <si>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</si>
  <si>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</si>
  <si>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</si>
  <si>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</si>
  <si>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</si>
  <si>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</si>
  <si>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</si>
  <si>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</si>
  <si>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</si>
  <si>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</si>
  <si>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</si>
  <si>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</si>
  <si>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</si>
  <si>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</si>
  <si>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</si>
  <si>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</si>
  <si>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</si>
  <si>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</si>
  <si>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</si>
  <si>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</si>
  <si>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</si>
  <si>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</si>
  <si>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</si>
  <si>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</si>
  <si>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</si>
  <si>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</si>
  <si>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</si>
  <si>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</si>
  <si>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</si>
  <si>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</si>
  <si>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</si>
  <si>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</si>
  <si>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</si>
  <si>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</si>
  <si>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</si>
  <si>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</si>
  <si>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</si>
  <si>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</si>
  <si>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</si>
  <si>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</si>
  <si>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</si>
  <si>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</si>
  <si>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</si>
  <si>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</si>
  <si>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</si>
  <si>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</si>
  <si>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</si>
  <si>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</si>
  <si>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</si>
  <si>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</si>
  <si>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</si>
  <si>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</si>
  <si>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</si>
  <si>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</si>
  <si>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</si>
  <si>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</si>
  <si>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</si>
  <si>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</si>
  <si>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</si>
  <si>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</si>
  <si>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</si>
  <si>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</si>
  <si>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</si>
  <si>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</si>
  <si>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</si>
  <si>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</si>
  <si>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</si>
  <si>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</si>
  <si>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</si>
  <si>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</si>
  <si>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</si>
  <si>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</si>
  <si>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</si>
  <si>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</si>
  <si>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</si>
  <si>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</si>
  <si>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</si>
  <si>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</si>
  <si>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</si>
  <si>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</si>
  <si>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</si>
  <si>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</si>
  <si>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</si>
  <si>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</si>
  <si>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</si>
  <si>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</si>
  <si>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</si>
  <si>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</si>
  <si>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</si>
  <si>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</si>
  <si>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</si>
  <si>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</si>
  <si>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</si>
  <si>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</si>
  <si>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</si>
  <si>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</si>
  <si>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</si>
  <si>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</si>
  <si>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</si>
  <si>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</si>
  <si>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</si>
  <si>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</si>
  <si>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</si>
  <si>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</si>
  <si>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</si>
  <si>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</si>
  <si>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</si>
  <si>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</si>
  <si>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</si>
  <si>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</si>
  <si>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</si>
  <si>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</si>
  <si>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</si>
  <si>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</si>
  <si>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</si>
  <si>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</si>
  <si>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</si>
  <si>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</si>
  <si>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</si>
  <si>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</si>
  <si>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</si>
  <si>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</si>
  <si>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</si>
  <si>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</si>
  <si>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</si>
  <si>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</si>
  <si>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</si>
  <si>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</si>
  <si>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</si>
  <si>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</si>
  <si>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</si>
  <si>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</si>
  <si>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</si>
  <si>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</si>
  <si>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</si>
  <si>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</si>
  <si>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</si>
  <si>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</si>
  <si>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</si>
  <si>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</si>
  <si>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</si>
  <si>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</si>
  <si>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</si>
  <si>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</si>
  <si>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</si>
  <si>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</si>
  <si>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</si>
  <si>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</si>
  <si>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</si>
  <si>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</si>
  <si>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</si>
  <si>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</si>
  <si>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</si>
  <si>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</si>
  <si>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</si>
  <si>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</si>
  <si>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</si>
  <si>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</si>
  <si>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</si>
  <si>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</si>
  <si>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</si>
  <si>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</si>
  <si>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</si>
  <si>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</si>
  <si>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</si>
  <si>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</si>
  <si>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</si>
  <si>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</si>
  <si>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</si>
  <si>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</si>
  <si>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</si>
  <si>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</si>
  <si>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</si>
  <si>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</si>
  <si>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</si>
  <si>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</si>
  <si>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</si>
  <si>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</si>
  <si>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</si>
  <si>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</si>
  <si>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</si>
  <si>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</si>
  <si>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</si>
  <si>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</si>
  <si>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</si>
  <si>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</si>
  <si>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</si>
  <si>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</si>
  <si>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</si>
  <si>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</si>
  <si>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</si>
  <si>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</si>
  <si>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</si>
  <si>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</si>
  <si>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</si>
  <si>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</si>
  <si>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</si>
  <si>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</si>
  <si>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</si>
  <si>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</si>
  <si>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</si>
  <si>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</si>
  <si>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</si>
  <si>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</si>
  <si>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</si>
  <si>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</si>
  <si>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</si>
  <si>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</si>
  <si>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</si>
  <si>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</si>
  <si>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</si>
  <si>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</si>
  <si>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</si>
  <si>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</si>
  <si>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</si>
  <si>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</si>
  <si>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</si>
  <si>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</si>
  <si>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</si>
  <si>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</si>
  <si>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</si>
  <si>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</si>
  <si>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</si>
  <si>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</si>
  <si>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</si>
  <si>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</si>
  <si>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</si>
  <si>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</si>
  <si>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</si>
  <si>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</si>
  <si>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</si>
  <si>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</si>
  <si>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</si>
  <si>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</si>
  <si>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</si>
  <si>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</si>
  <si>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</si>
  <si>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</si>
  <si>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</si>
  <si>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</si>
  <si>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</si>
  <si>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</si>
  <si>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</si>
  <si>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</si>
  <si>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</si>
  <si>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</si>
  <si>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</si>
  <si>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</si>
  <si>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</si>
  <si>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</si>
  <si>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</si>
  <si>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</si>
  <si>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</si>
  <si>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</si>
  <si>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</si>
  <si>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</si>
  <si>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</si>
  <si>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</si>
  <si>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</si>
  <si>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</si>
  <si>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</si>
  <si>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</si>
  <si>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</si>
  <si>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</si>
  <si>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</si>
  <si>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</si>
  <si>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</si>
  <si>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</si>
  <si>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</si>
  <si>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</si>
  <si>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</si>
  <si>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</si>
  <si>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</si>
  <si>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</si>
  <si>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</si>
  <si>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</si>
  <si>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</si>
  <si>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</si>
  <si>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</si>
  <si>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</si>
  <si>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</si>
  <si>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</si>
  <si>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</si>
  <si>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</si>
  <si>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</si>
  <si>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</si>
  <si>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</si>
  <si>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</si>
  <si>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</si>
  <si>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</si>
  <si>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</si>
  <si>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</si>
  <si>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</si>
  <si>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</si>
  <si>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</si>
  <si>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</si>
  <si>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</si>
  <si>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</si>
  <si>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</si>
  <si>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</si>
  <si>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</si>
  <si>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</si>
  <si>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</si>
  <si>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</si>
  <si>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</si>
  <si>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</si>
  <si>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</si>
  <si>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</si>
  <si>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</si>
  <si>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</si>
  <si>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</si>
  <si>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</si>
  <si>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</si>
  <si>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</si>
  <si>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</si>
  <si>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</si>
  <si>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</si>
  <si>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</si>
  <si>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</si>
  <si>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</si>
  <si>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</si>
  <si>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</si>
  <si>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</si>
  <si>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</si>
  <si>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</si>
  <si>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</si>
  <si>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</si>
  <si>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</si>
  <si>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</si>
  <si>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</si>
  <si>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</si>
  <si>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</si>
  <si>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</si>
  <si>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</si>
  <si>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</si>
  <si>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</si>
  <si>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</si>
  <si>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</si>
  <si>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</si>
  <si>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</si>
  <si>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</si>
  <si>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</si>
  <si>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</si>
  <si>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</si>
  <si>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</si>
  <si>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</si>
  <si>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</si>
  <si>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</si>
  <si>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</si>
  <si>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</si>
  <si>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</si>
  <si>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</si>
  <si>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</si>
  <si>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</si>
  <si>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</si>
  <si>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</si>
  <si>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</si>
  <si>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</si>
  <si>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</si>
  <si>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</si>
  <si>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</si>
  <si>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</si>
  <si>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</si>
  <si>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</si>
  <si>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</si>
  <si>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</si>
  <si>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</si>
  <si>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</si>
  <si>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</si>
  <si>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</si>
  <si>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</si>
  <si>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</si>
  <si>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</si>
  <si>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</si>
  <si>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</si>
  <si>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</si>
  <si>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</si>
  <si>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</si>
  <si>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</si>
  <si>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</si>
  <si>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</si>
  <si>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</si>
  <si>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</si>
  <si>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</si>
  <si>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</si>
  <si>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</si>
  <si>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</si>
  <si>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</si>
  <si>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</si>
  <si>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</si>
  <si>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</si>
  <si>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</si>
  <si>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</si>
  <si>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</si>
  <si>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</si>
  <si>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</si>
  <si>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</si>
  <si>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</si>
  <si>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</si>
  <si>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</si>
  <si>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</si>
  <si>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</si>
  <si>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</si>
  <si>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</si>
  <si>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</si>
  <si>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</si>
  <si>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</si>
  <si>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</si>
  <si>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</si>
  <si>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</si>
  <si>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</si>
  <si>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</si>
  <si>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</si>
  <si>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</si>
  <si>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</si>
  <si>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</si>
  <si>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</si>
  <si>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</si>
  <si>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</si>
  <si>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</si>
  <si>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</si>
  <si>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</si>
  <si>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</si>
  <si>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</si>
  <si>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</si>
  <si>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</si>
  <si>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</si>
  <si>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</si>
  <si>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</si>
  <si>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</si>
  <si>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</si>
  <si>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</si>
  <si>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</si>
  <si>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</si>
  <si>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</si>
  <si>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</si>
  <si>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</si>
  <si>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</si>
  <si>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</si>
  <si>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</si>
  <si>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</si>
  <si>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</si>
  <si>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</si>
  <si>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</si>
  <si>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</si>
  <si>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</si>
  <si>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</si>
  <si>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</si>
  <si>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</si>
  <si>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</si>
  <si>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</si>
  <si>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</si>
  <si>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</si>
  <si>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</si>
  <si>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</si>
  <si>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</si>
  <si>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</si>
  <si>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</si>
  <si>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</si>
  <si>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</si>
  <si>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</si>
  <si>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</si>
  <si>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</si>
  <si>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</si>
  <si>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</si>
  <si>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</si>
  <si>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</si>
  <si>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</si>
  <si>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</si>
  <si>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</si>
  <si>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</si>
  <si>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</si>
  <si>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</si>
  <si>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</si>
  <si>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</si>
  <si>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</si>
  <si>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</si>
  <si>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</si>
  <si>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</si>
  <si>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</si>
  <si>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</si>
  <si>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</si>
  <si>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</si>
  <si>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</si>
  <si>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</si>
  <si>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</si>
  <si>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</si>
  <si>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</si>
  <si>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</si>
  <si>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</si>
  <si>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</si>
  <si>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</si>
  <si>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</si>
  <si>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</si>
  <si>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</si>
  <si>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</si>
  <si>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</si>
  <si>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</si>
  <si>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</si>
  <si>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</si>
  <si>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</si>
  <si>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</si>
  <si>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</si>
  <si>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</si>
  <si>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</si>
  <si>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</si>
  <si>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</si>
  <si>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</si>
  <si>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</si>
  <si>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</si>
  <si>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</si>
  <si>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</si>
  <si>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</si>
  <si>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</si>
  <si>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</si>
  <si>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</si>
  <si>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</si>
  <si>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</si>
  <si>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</si>
  <si>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</si>
  <si>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</si>
  <si>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</si>
  <si>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</si>
  <si>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</si>
  <si>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</si>
  <si>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</si>
  <si>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</si>
  <si>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</si>
  <si>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</si>
  <si>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</si>
  <si>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</si>
  <si>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</si>
  <si>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</si>
  <si>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</si>
  <si>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</si>
  <si>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</si>
  <si>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</si>
  <si>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</si>
  <si>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</si>
  <si>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</si>
  <si>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</si>
  <si>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</si>
  <si>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</si>
  <si>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</si>
  <si>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</si>
  <si>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</si>
  <si>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</si>
  <si>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</si>
  <si>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</si>
  <si>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</si>
  <si>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</si>
  <si>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</si>
  <si>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</si>
  <si>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</si>
  <si>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</si>
  <si>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</si>
  <si>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</si>
  <si>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</si>
  <si>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</si>
  <si>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</si>
  <si>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</si>
  <si>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</si>
  <si>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</si>
  <si>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</si>
  <si>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</si>
  <si>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</si>
  <si>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</si>
  <si>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</si>
  <si>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</si>
  <si>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</si>
  <si>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</si>
  <si>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</si>
  <si>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</si>
  <si>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</si>
  <si>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</si>
  <si>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</si>
  <si>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</si>
  <si>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</si>
  <si>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</si>
  <si>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</si>
  <si>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</si>
  <si>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</si>
  <si>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</si>
  <si>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</si>
  <si>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</si>
  <si>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</si>
  <si>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</si>
  <si>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</si>
  <si>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</si>
  <si>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</si>
  <si>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</si>
  <si>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</si>
  <si>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</si>
  <si>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</si>
  <si>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</si>
  <si>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</si>
  <si>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</si>
  <si>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</si>
  <si>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</si>
  <si>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</si>
  <si>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</si>
  <si>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</si>
  <si>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</si>
  <si>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</si>
  <si>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</si>
  <si>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</si>
  <si>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</si>
  <si>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</si>
  <si>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</si>
  <si>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</si>
  <si>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</si>
  <si>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</si>
  <si>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</si>
  <si>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</si>
  <si>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</si>
  <si>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</si>
  <si>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</si>
  <si>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</si>
  <si>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</si>
  <si>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</si>
  <si>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</si>
  <si>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</si>
  <si>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</si>
  <si>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</si>
  <si>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</si>
  <si>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</si>
  <si>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</si>
  <si>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</si>
  <si>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</si>
  <si>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</si>
  <si>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</si>
  <si>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</si>
  <si>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</si>
  <si>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</si>
  <si>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</si>
  <si>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</si>
  <si>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</si>
  <si>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</si>
  <si>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</si>
  <si>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</si>
  <si>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</si>
  <si>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</si>
  <si>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</si>
  <si>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</si>
  <si>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</si>
  <si>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</si>
  <si>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</si>
  <si>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</si>
  <si>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</si>
  <si>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</si>
  <si>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</si>
  <si>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</si>
  <si>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</si>
  <si>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</si>
  <si>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</si>
  <si>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</si>
  <si>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</si>
  <si>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</si>
  <si>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</si>
  <si>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</si>
  <si>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</si>
  <si>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</si>
  <si>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</si>
  <si>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</si>
  <si>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</si>
  <si>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</si>
  <si>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</si>
  <si>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</si>
  <si>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</si>
  <si>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</si>
  <si>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</si>
  <si>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</si>
  <si>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</si>
  <si>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</si>
  <si>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</si>
  <si>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</si>
  <si>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</si>
  <si>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</si>
  <si>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</si>
  <si>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</si>
  <si>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</si>
  <si>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</si>
  <si>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</si>
  <si>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</si>
  <si>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</si>
  <si>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</si>
  <si>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</si>
  <si>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</si>
  <si>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</si>
  <si>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</si>
  <si>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</si>
  <si>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</si>
  <si>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</si>
  <si>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</si>
  <si>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</si>
  <si>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</si>
  <si>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</si>
  <si>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</si>
  <si>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</si>
  <si>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</si>
  <si>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</si>
  <si>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</si>
  <si>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</si>
  <si>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</si>
  <si>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</si>
  <si>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</si>
  <si>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</si>
  <si>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</si>
  <si>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</si>
  <si>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</si>
  <si>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</si>
  <si>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</si>
  <si>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</si>
  <si>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</si>
  <si>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</si>
  <si>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</si>
  <si>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</si>
  <si>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</si>
  <si>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</si>
  <si>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</si>
  <si>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</si>
  <si>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</si>
  <si>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</si>
  <si>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</si>
  <si>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</si>
  <si>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</si>
  <si>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</si>
  <si>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</si>
  <si>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</si>
  <si>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</si>
  <si>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</si>
  <si>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</si>
  <si>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</si>
  <si>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</si>
  <si>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</si>
  <si>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</si>
  <si>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</si>
  <si>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</si>
  <si>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</si>
  <si>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</si>
  <si>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</si>
  <si>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</si>
  <si>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</si>
  <si>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</si>
  <si>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</si>
  <si>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</si>
  <si>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</si>
  <si>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</si>
  <si>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</si>
  <si>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</si>
  <si>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</si>
  <si>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</si>
  <si>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</si>
  <si>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</si>
  <si>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</si>
  <si>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</si>
  <si>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</si>
  <si>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</si>
  <si>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</si>
  <si>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</si>
  <si>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</si>
  <si>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</si>
  <si>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</si>
  <si>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</si>
  <si>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</si>
  <si>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</si>
  <si>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</si>
  <si>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</si>
  <si>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</si>
  <si>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</si>
  <si>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</si>
  <si>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</si>
  <si>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</si>
  <si>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</si>
  <si>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</si>
  <si>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</si>
  <si>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</si>
  <si>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</si>
  <si>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</si>
  <si>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</si>
  <si>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</si>
  <si>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</si>
  <si>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</si>
  <si>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</si>
  <si>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</si>
  <si>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</si>
  <si>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</si>
  <si>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</si>
  <si>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</si>
  <si>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</si>
  <si>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</si>
  <si>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</si>
  <si>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</si>
  <si>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</si>
  <si>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</si>
  <si>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</si>
  <si>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</si>
  <si>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</si>
  <si>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</si>
  <si>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</si>
  <si>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</si>
  <si>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</si>
  <si>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</si>
  <si>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</si>
  <si>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</si>
  <si>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</si>
  <si>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</si>
  <si>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</si>
  <si>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</si>
  <si>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</si>
  <si>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</si>
  <si>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</si>
  <si>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</si>
  <si>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</si>
  <si>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</si>
  <si>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</si>
  <si>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</si>
  <si>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</si>
  <si>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</si>
  <si>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</si>
  <si>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</si>
  <si>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</si>
  <si>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</si>
  <si>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</si>
  <si>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</si>
  <si>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</si>
  <si>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</si>
  <si>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</si>
  <si>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</si>
  <si>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</si>
  <si>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</si>
  <si>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</si>
  <si>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</si>
  <si>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</si>
  <si>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</si>
  <si>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</si>
  <si>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</si>
  <si>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</si>
  <si>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</si>
  <si>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</si>
  <si>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</si>
  <si>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</si>
  <si>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</si>
  <si>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</si>
  <si>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</si>
  <si>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</si>
  <si>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</si>
  <si>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</si>
  <si>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</si>
  <si>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</si>
  <si>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</si>
  <si>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</si>
  <si>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</si>
  <si>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</si>
  <si>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</si>
  <si>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</si>
  <si>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</si>
  <si>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</si>
  <si>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</si>
  <si>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</si>
  <si>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</si>
  <si>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</si>
  <si>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</si>
  <si>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</si>
  <si>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</si>
  <si>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</si>
  <si>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</si>
  <si>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</si>
  <si>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</si>
  <si>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</si>
  <si>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</si>
  <si>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</si>
  <si>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</si>
  <si>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</si>
  <si>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</si>
  <si>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</si>
  <si>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</si>
  <si>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</si>
  <si>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</si>
  <si>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</si>
  <si>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</si>
  <si>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</si>
  <si>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</si>
  <si>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</si>
  <si>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</si>
  <si>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</si>
  <si>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</si>
  <si>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</si>
  <si>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</si>
  <si>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</si>
  <si>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</si>
  <si>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</si>
  <si>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</si>
  <si>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</si>
  <si>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</si>
  <si>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</si>
  <si>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</si>
  <si>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</si>
  <si>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</si>
  <si>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</si>
  <si>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</si>
  <si>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</si>
  <si>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</si>
  <si>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</si>
  <si>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</si>
  <si>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</si>
  <si>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</si>
  <si>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</si>
  <si>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</si>
  <si>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</si>
  <si>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</si>
  <si>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</si>
  <si>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</si>
  <si>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</si>
  <si>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</si>
  <si>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</si>
  <si>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</si>
  <si>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</si>
  <si>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</si>
  <si>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</si>
  <si>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</si>
  <si>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</si>
  <si>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</si>
  <si>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</si>
  <si>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</si>
  <si>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</si>
  <si>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</si>
  <si>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</si>
  <si>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</si>
  <si>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</si>
  <si>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</si>
  <si>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</si>
  <si>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</si>
  <si>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</si>
  <si>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</si>
  <si>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</si>
  <si>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</si>
  <si>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</si>
  <si>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</si>
  <si>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</si>
  <si>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</si>
  <si>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</si>
  <si>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</si>
  <si>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</si>
  <si>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</si>
  <si>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</si>
  <si>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</si>
  <si>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</si>
  <si>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</si>
  <si>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</si>
  <si>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</si>
  <si>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</si>
  <si>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</si>
  <si>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</si>
  <si>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</si>
  <si>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</si>
  <si>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</si>
  <si>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</si>
  <si>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</si>
  <si>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</si>
  <si>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</si>
  <si>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</si>
  <si>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</si>
  <si>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</si>
  <si>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</si>
  <si>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</si>
  <si>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</si>
  <si>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</si>
  <si>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</si>
  <si>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</si>
  <si>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</si>
  <si>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</si>
  <si>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</si>
  <si>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</si>
  <si>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</si>
  <si>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</si>
  <si>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</si>
  <si>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</si>
  <si>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</si>
  <si>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</si>
  <si>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</si>
  <si>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</si>
  <si>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</si>
  <si>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</si>
  <si>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</si>
  <si>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</si>
  <si>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</si>
  <si>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</si>
  <si>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</si>
  <si>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</si>
  <si>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</si>
  <si>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</si>
  <si>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</si>
  <si>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</si>
  <si>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</si>
  <si>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</si>
  <si>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</si>
  <si>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</si>
  <si>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</si>
  <si>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</si>
  <si>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</si>
  <si>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</si>
  <si>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</si>
  <si>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</si>
  <si>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</si>
  <si>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</si>
  <si>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</si>
  <si>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</si>
  <si>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</si>
  <si>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</si>
  <si>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</si>
  <si>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</si>
  <si>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</si>
  <si>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</si>
  <si>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</si>
  <si>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</si>
  <si>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</si>
  <si>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</si>
  <si>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</si>
  <si>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</si>
  <si>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</si>
  <si>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</si>
  <si>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</si>
  <si>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</si>
  <si>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</si>
  <si>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</si>
  <si>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</si>
  <si>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</si>
  <si>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</si>
  <si>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</si>
  <si>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</si>
  <si>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</si>
  <si>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</si>
  <si>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</si>
  <si>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</si>
  <si>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</si>
  <si>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</si>
  <si>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</si>
  <si>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</si>
  <si>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</si>
  <si>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</si>
  <si>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</si>
  <si>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</si>
  <si>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</si>
  <si>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</si>
  <si>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</si>
  <si>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</si>
  <si>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</si>
  <si>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</si>
  <si>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</si>
  <si>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</si>
  <si>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</si>
  <si>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</si>
  <si>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</si>
  <si>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</si>
  <si>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</si>
  <si>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</si>
  <si>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</si>
  <si>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</si>
  <si>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</si>
  <si>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</si>
  <si>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</si>
  <si>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</si>
  <si>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</si>
  <si>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</si>
  <si>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</si>
  <si>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</si>
  <si>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</si>
  <si>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</si>
  <si>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</si>
  <si>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</si>
  <si>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</si>
  <si>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</si>
  <si>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</si>
  <si>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</si>
  <si>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</si>
  <si>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</si>
  <si>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</si>
  <si>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</si>
  <si>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</si>
  <si>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</si>
  <si>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</si>
  <si>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</si>
  <si>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</si>
  <si>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</si>
  <si>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</si>
  <si>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</si>
  <si>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</si>
  <si>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</si>
  <si>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</si>
  <si>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</si>
  <si>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</si>
  <si>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</si>
  <si>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</si>
  <si>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</si>
  <si>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</si>
  <si>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</si>
  <si>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</si>
  <si>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</si>
  <si>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</si>
  <si>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</si>
  <si>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</si>
  <si>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</si>
  <si>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</si>
  <si>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</si>
  <si>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</si>
  <si>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</si>
  <si>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</si>
  <si>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</si>
  <si>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</si>
  <si>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</si>
  <si>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</si>
  <si>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</si>
  <si>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</si>
  <si>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</si>
  <si>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</si>
  <si>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</si>
  <si>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</si>
  <si>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</si>
  <si>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</si>
  <si>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</si>
  <si>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</si>
  <si>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</si>
  <si>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</si>
  <si>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</si>
  <si>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</si>
  <si>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</si>
  <si>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</si>
  <si>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</si>
  <si>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</si>
  <si>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</si>
  <si>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</si>
  <si>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</si>
  <si>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</si>
  <si>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</si>
  <si>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</si>
  <si>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</si>
  <si>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</si>
  <si>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</si>
  <si>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</si>
  <si>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</si>
  <si>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</si>
  <si>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</si>
  <si>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</si>
  <si>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</si>
  <si>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</si>
  <si>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</si>
  <si>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</si>
  <si>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</si>
  <si>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</si>
  <si>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</si>
  <si>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</si>
  <si>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</si>
  <si>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</si>
  <si>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</si>
  <si>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</si>
  <si>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</si>
  <si>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</si>
  <si>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</si>
  <si>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</si>
  <si>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</si>
  <si>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</si>
  <si>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</si>
  <si>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</si>
  <si>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</si>
  <si>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</si>
  <si>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</si>
  <si>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</si>
  <si>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</si>
  <si>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</si>
  <si>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</si>
  <si>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</si>
  <si>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</si>
  <si>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</si>
  <si>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</si>
  <si>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</si>
  <si>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</si>
  <si>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</si>
  <si>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</si>
  <si>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</si>
  <si>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</si>
  <si>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</si>
  <si>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</si>
  <si>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</si>
  <si>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</si>
  <si>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</si>
  <si>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</si>
  <si>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</si>
  <si>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</si>
  <si>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</si>
  <si>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</si>
  <si>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</si>
  <si>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</si>
  <si>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</si>
  <si>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</si>
  <si>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</si>
  <si>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</si>
  <si>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</si>
  <si>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</si>
  <si>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</si>
  <si>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</si>
  <si>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</si>
  <si>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</si>
  <si>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</si>
  <si>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</si>
  <si>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</si>
  <si>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</si>
  <si>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</si>
  <si>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</si>
  <si>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</si>
  <si>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</si>
  <si>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</si>
  <si>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</si>
  <si>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</si>
  <si>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</si>
  <si>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</si>
  <si>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</si>
  <si>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</si>
  <si>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</si>
  <si>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</si>
  <si>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</si>
  <si>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</si>
  <si>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</si>
  <si>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</si>
  <si>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</si>
  <si>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</si>
  <si>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</si>
  <si>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</si>
  <si>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</si>
  <si>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</si>
  <si>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</si>
  <si>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</si>
  <si>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</si>
  <si>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</si>
  <si>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</si>
  <si>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</si>
  <si>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</si>
  <si>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</si>
  <si>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</si>
  <si>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</si>
  <si>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</si>
  <si>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</si>
  <si>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</si>
  <si>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</si>
  <si>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</si>
  <si>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</si>
  <si>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</si>
  <si>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</si>
  <si>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</si>
  <si>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</si>
  <si>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</si>
  <si>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</si>
  <si>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</si>
  <si>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</si>
  <si>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</si>
  <si>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</si>
  <si>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</si>
  <si>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</si>
  <si>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</si>
  <si>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</si>
  <si>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</si>
  <si>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</si>
  <si>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</si>
  <si>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</si>
  <si>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</si>
  <si>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</si>
  <si>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</si>
  <si>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</si>
  <si>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</si>
  <si>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</si>
  <si>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</si>
  <si>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</si>
  <si>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</si>
  <si>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</si>
  <si>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</si>
  <si>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</si>
  <si>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</si>
  <si>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</si>
  <si>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</si>
  <si>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</si>
  <si>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</si>
  <si>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</si>
  <si>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</si>
  <si>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</si>
  <si>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</si>
  <si>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</si>
  <si>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</si>
  <si>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</si>
  <si>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</si>
  <si>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</si>
  <si>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</si>
  <si>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</si>
  <si>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</si>
  <si>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</si>
  <si>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</si>
  <si>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</si>
  <si>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</si>
  <si>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</si>
  <si>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</si>
  <si>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</si>
  <si>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</si>
  <si>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</si>
  <si>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</si>
  <si>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</si>
  <si>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</si>
  <si>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</si>
  <si>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</si>
  <si>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</si>
  <si>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</si>
  <si>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</si>
  <si>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</si>
  <si>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</si>
  <si>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</si>
  <si>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</si>
  <si>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</si>
  <si>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</si>
  <si>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</si>
  <si>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</si>
  <si>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</si>
  <si>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</si>
  <si>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</si>
  <si>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</si>
  <si>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</si>
  <si>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</si>
  <si>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</si>
  <si>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</si>
  <si>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</si>
  <si>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</si>
  <si>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</si>
  <si>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</si>
  <si>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</si>
  <si>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</si>
  <si>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</si>
  <si>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</si>
  <si>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</si>
  <si>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</si>
  <si>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</si>
  <si>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</si>
  <si>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</si>
  <si>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</si>
  <si>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</si>
  <si>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</si>
  <si>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</si>
  <si>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</si>
  <si>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</si>
  <si>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</si>
  <si>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</si>
  <si>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</si>
  <si>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</si>
  <si>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</si>
  <si>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</si>
  <si>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</si>
  <si>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</si>
  <si>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</si>
  <si>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</si>
  <si>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</si>
  <si>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</si>
  <si>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</si>
  <si>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</si>
  <si>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</si>
  <si>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</si>
  <si>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</si>
  <si>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</si>
  <si>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</si>
  <si>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</si>
  <si>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</si>
  <si>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</si>
  <si>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</si>
  <si>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</si>
  <si>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</si>
  <si>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</si>
  <si>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</si>
  <si>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</si>
  <si>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</si>
  <si>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</si>
  <si>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</si>
  <si>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</si>
  <si>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</si>
  <si>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</si>
  <si>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</si>
  <si>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</si>
  <si>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</si>
  <si>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</si>
  <si>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</si>
  <si>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</si>
  <si>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</si>
  <si>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</si>
  <si>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</si>
  <si>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</si>
  <si>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</si>
  <si>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</si>
  <si>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</si>
  <si>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</si>
  <si>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</si>
  <si>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</si>
  <si>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</si>
  <si>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</si>
  <si>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</si>
  <si>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</si>
  <si>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</si>
  <si>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</si>
  <si>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</si>
  <si>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</si>
  <si>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</si>
  <si>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</si>
  <si>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</si>
  <si>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</si>
  <si>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</si>
  <si>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</si>
  <si>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</si>
  <si>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</si>
  <si>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</si>
  <si>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</si>
  <si>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</si>
  <si>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</si>
  <si>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</si>
  <si>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</si>
  <si>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</si>
  <si>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</si>
  <si>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</si>
  <si>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</si>
  <si>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</si>
  <si>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</si>
  <si>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</si>
  <si>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</si>
  <si>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</si>
  <si>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</si>
  <si>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</si>
  <si>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</si>
  <si>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</si>
  <si>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</si>
  <si>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</si>
  <si>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</si>
  <si>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</si>
  <si>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</si>
  <si>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</si>
  <si>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</si>
  <si>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</si>
  <si>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</si>
  <si>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</si>
  <si>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</si>
  <si>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</si>
  <si>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</si>
  <si>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</si>
  <si>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</si>
  <si>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</si>
  <si>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</si>
  <si>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</si>
  <si>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</si>
  <si>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</si>
  <si>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</si>
  <si>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</si>
  <si>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</si>
  <si>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</si>
  <si>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</si>
  <si>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</si>
  <si>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</si>
  <si>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</si>
  <si>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</si>
  <si>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</si>
  <si>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</si>
  <si>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</si>
  <si>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</si>
  <si>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</si>
  <si>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</si>
  <si>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</si>
  <si>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</si>
  <si>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</si>
  <si>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</si>
  <si>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</si>
  <si>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</si>
  <si>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</si>
  <si>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</si>
  <si>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</si>
  <si>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</si>
  <si>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</si>
  <si>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</si>
  <si>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</si>
  <si>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</si>
  <si>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</si>
  <si>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</si>
  <si>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</si>
  <si>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</si>
  <si>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</si>
  <si>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</si>
  <si>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</si>
  <si>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</si>
  <si>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</si>
  <si>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</si>
  <si>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</si>
  <si>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</si>
  <si>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</si>
  <si>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</si>
  <si>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</si>
  <si>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</si>
  <si>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</si>
  <si>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</si>
  <si>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</si>
  <si>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</si>
  <si>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</si>
  <si>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</si>
  <si>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</si>
  <si>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</si>
  <si>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</si>
  <si>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</si>
  <si>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</si>
  <si>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</si>
  <si>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</si>
  <si>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</si>
  <si>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</si>
  <si>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</si>
  <si>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</si>
  <si>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</si>
  <si>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</si>
  <si>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</si>
  <si>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</si>
  <si>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</si>
  <si>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</si>
  <si>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</si>
  <si>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</si>
  <si>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</si>
  <si>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</si>
  <si>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</si>
  <si>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</si>
  <si>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</si>
  <si>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</si>
  <si>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</si>
  <si>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</si>
  <si>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</si>
  <si>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</si>
  <si>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</si>
  <si>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</si>
  <si>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</si>
  <si>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</si>
  <si>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</si>
  <si>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</si>
  <si>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</si>
  <si>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</si>
  <si>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</si>
  <si>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</si>
  <si>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</si>
  <si>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</si>
  <si>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</si>
  <si>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</si>
  <si>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</si>
  <si>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</si>
  <si>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</si>
  <si>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</si>
  <si>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</si>
  <si>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</si>
  <si>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</si>
  <si>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</si>
  <si>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</si>
  <si>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</si>
  <si>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</si>
  <si>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</si>
  <si>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</si>
  <si>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</si>
  <si>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</si>
  <si>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</si>
  <si>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</si>
  <si>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</si>
  <si>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</si>
  <si>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</si>
  <si>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</si>
  <si>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</si>
  <si>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</si>
  <si>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</si>
  <si>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</si>
  <si>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</si>
  <si>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</si>
  <si>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</si>
  <si>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</si>
  <si>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</si>
  <si>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</si>
  <si>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</si>
  <si>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</si>
  <si>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</si>
  <si>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</si>
  <si>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</si>
  <si>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</si>
  <si>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</si>
  <si>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</si>
  <si>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</si>
  <si>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</si>
  <si>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</si>
  <si>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</si>
  <si>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</si>
  <si>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</si>
  <si>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</si>
  <si>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</si>
  <si>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</si>
  <si>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</si>
  <si>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</si>
  <si>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</si>
  <si>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</si>
  <si>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</si>
  <si>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</si>
  <si>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</si>
  <si>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</si>
  <si>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</si>
  <si>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</si>
  <si>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</si>
  <si>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</si>
  <si>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</si>
  <si>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</si>
  <si>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</si>
  <si>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</si>
  <si>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</si>
  <si>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</si>
  <si>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</si>
  <si>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</si>
  <si>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</si>
  <si>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</si>
  <si>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</si>
  <si>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</si>
  <si>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</si>
  <si>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</si>
  <si>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</si>
  <si>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</si>
  <si>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</si>
  <si>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</si>
  <si>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</si>
  <si>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</si>
  <si>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</si>
  <si>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</si>
  <si>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</si>
  <si>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</si>
  <si>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</si>
  <si>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</si>
  <si>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</si>
  <si>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</si>
  <si>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</si>
  <si>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</si>
  <si>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</si>
  <si>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</si>
  <si>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</si>
  <si>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</si>
  <si>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</si>
  <si>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</si>
  <si>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</si>
  <si>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</si>
  <si>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</si>
  <si>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</si>
  <si>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</si>
  <si>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</si>
  <si>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</si>
  <si>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</si>
  <si>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</si>
  <si>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</si>
  <si>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</si>
  <si>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</si>
  <si>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</si>
  <si>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</si>
  <si>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</si>
  <si>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</si>
  <si>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</si>
  <si>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</si>
  <si>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</si>
  <si>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</si>
  <si>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</si>
  <si>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</si>
  <si>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</si>
  <si>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</si>
  <si>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</si>
  <si>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</si>
  <si>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</si>
  <si>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</si>
  <si>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</si>
  <si>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</si>
  <si>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</si>
  <si>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</si>
  <si>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</si>
  <si>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</si>
  <si>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</si>
  <si>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</si>
  <si>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</si>
  <si>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</si>
  <si>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</si>
  <si>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</si>
  <si>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</si>
  <si>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</si>
  <si>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</si>
  <si>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</si>
  <si>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</si>
  <si>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</si>
  <si>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</si>
  <si>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</si>
  <si>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</si>
  <si>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</si>
  <si>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</si>
  <si>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</si>
  <si>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</si>
  <si>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</si>
  <si>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</si>
  <si>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</si>
  <si>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</si>
  <si>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</si>
  <si>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</si>
  <si>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</si>
  <si>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</si>
  <si>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</si>
  <si>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</si>
  <si>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</si>
  <si>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</si>
  <si>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</si>
  <si>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</si>
  <si>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</si>
  <si>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</si>
  <si>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</si>
  <si>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</si>
  <si>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</si>
  <si>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</si>
  <si>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</si>
  <si>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</si>
  <si>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</si>
  <si>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</si>
  <si>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</si>
  <si>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</si>
  <si>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</si>
  <si>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</si>
  <si>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</si>
  <si>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</si>
  <si>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</si>
  <si>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</si>
  <si>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</si>
  <si>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</si>
  <si>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</si>
  <si>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</si>
  <si>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</si>
  <si>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</si>
  <si>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</si>
  <si>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</si>
  <si>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</si>
  <si>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</si>
  <si>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</si>
  <si>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</si>
  <si>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</si>
  <si>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</si>
  <si>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</si>
  <si>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</si>
  <si>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</si>
  <si>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</si>
  <si>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</si>
  <si>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</si>
  <si>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</si>
  <si>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</si>
  <si>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</si>
  <si>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</si>
  <si>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</si>
  <si>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</si>
  <si>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</si>
  <si>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</si>
  <si>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</si>
  <si>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</si>
  <si>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</si>
  <si>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</si>
  <si>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</si>
  <si>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</si>
  <si>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</si>
  <si>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</si>
  <si>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</si>
  <si>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</si>
  <si>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</si>
  <si>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</si>
  <si>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</si>
  <si>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</si>
  <si>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</si>
  <si>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</si>
  <si>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</si>
  <si>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</si>
  <si>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</si>
  <si>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</si>
  <si>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</si>
  <si>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</si>
  <si>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</si>
  <si>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</si>
  <si>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</si>
  <si>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</si>
  <si>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</si>
  <si>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</si>
  <si>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</si>
  <si>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</si>
  <si>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</si>
  <si>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</si>
  <si>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</si>
  <si>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</si>
  <si>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</si>
  <si>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</si>
  <si>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</si>
  <si>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</si>
  <si>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</si>
  <si>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</si>
  <si>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</si>
  <si>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</si>
  <si>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</si>
  <si>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</si>
  <si>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</si>
  <si>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</si>
  <si>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</si>
  <si>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</si>
  <si>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</si>
  <si>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</si>
  <si>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</si>
  <si>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</si>
  <si>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</si>
  <si>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</si>
  <si>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</si>
  <si>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</si>
  <si>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</si>
  <si>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</si>
  <si>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</si>
  <si>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</si>
  <si>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</si>
  <si>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</si>
  <si>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</si>
  <si>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</si>
  <si>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</si>
  <si>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</si>
  <si>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</si>
  <si>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</si>
  <si>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</si>
  <si>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</si>
  <si>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</si>
  <si>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</si>
  <si>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</si>
  <si>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</si>
  <si>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</si>
  <si>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</si>
  <si>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</si>
  <si>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</si>
  <si>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</si>
  <si>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</si>
  <si>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</si>
  <si>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</si>
  <si>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</si>
  <si>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</si>
  <si>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</si>
  <si>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</si>
  <si>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</si>
  <si>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</si>
  <si>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</si>
  <si>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</si>
  <si>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</si>
  <si>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</si>
  <si>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</si>
  <si>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</si>
  <si>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</si>
  <si>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</si>
  <si>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</si>
  <si>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</si>
  <si>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</si>
  <si>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</si>
  <si>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</si>
  <si>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</si>
  <si>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</si>
  <si>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</si>
  <si>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</si>
  <si>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</si>
  <si>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</si>
  <si>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</si>
  <si>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</si>
  <si>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</si>
  <si>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</si>
  <si>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</si>
  <si>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</si>
  <si>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</si>
  <si>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</si>
  <si>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</si>
  <si>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</si>
  <si>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</si>
  <si>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</si>
  <si>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</si>
  <si>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</si>
  <si>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</si>
  <si>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</si>
  <si>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</si>
  <si>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</si>
  <si>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</si>
  <si>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</si>
  <si>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</si>
  <si>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</si>
  <si>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</si>
  <si>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</si>
  <si>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</si>
  <si>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</si>
  <si>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</si>
  <si>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</si>
  <si>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</si>
  <si>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</si>
  <si>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</si>
  <si>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</si>
  <si>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</si>
  <si>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</si>
  <si>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</si>
  <si>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</si>
  <si>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</si>
  <si>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</si>
  <si>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</si>
  <si>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</si>
  <si>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</si>
  <si>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</si>
  <si>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</si>
  <si>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</si>
  <si>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</si>
  <si>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</si>
  <si>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</si>
  <si>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</si>
  <si>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</si>
  <si>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</si>
  <si>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</si>
  <si>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</si>
  <si>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</si>
  <si>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</si>
  <si>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</si>
  <si>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</si>
  <si>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</si>
  <si>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</si>
  <si>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</si>
  <si>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</si>
  <si>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</si>
  <si>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</si>
  <si>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</si>
  <si>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</si>
  <si>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</si>
  <si>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</si>
  <si>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</si>
  <si>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</si>
  <si>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</si>
  <si>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</si>
  <si>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</si>
  <si>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</si>
  <si>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</si>
  <si>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</si>
  <si>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</si>
  <si>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</si>
  <si>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</si>
  <si>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</si>
  <si>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</si>
  <si>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</si>
  <si>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</si>
  <si>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</si>
  <si>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</si>
  <si>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</si>
  <si>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</si>
  <si>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</si>
  <si>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</si>
  <si>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</si>
  <si>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</si>
  <si>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</si>
  <si>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</si>
  <si>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</si>
  <si>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</si>
  <si>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</si>
  <si>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</si>
  <si>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</si>
  <si>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</si>
  <si>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</si>
  <si>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</si>
  <si>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</si>
  <si>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</si>
  <si>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</si>
  <si>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</si>
  <si>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</si>
  <si>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</si>
  <si>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</si>
  <si>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</si>
  <si>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</si>
  <si>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</si>
  <si>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</si>
  <si>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</si>
  <si>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</si>
  <si>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</si>
  <si>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</si>
  <si>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</si>
  <si>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</si>
  <si>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</si>
  <si>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</si>
  <si>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</si>
  <si>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</si>
  <si>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</si>
  <si>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</si>
  <si>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</si>
  <si>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</si>
  <si>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</si>
  <si>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</si>
  <si>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</si>
  <si>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</si>
  <si>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</si>
  <si>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</si>
  <si>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</si>
  <si>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</si>
  <si>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</si>
  <si>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</si>
  <si>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</si>
  <si>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</si>
  <si>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</si>
  <si>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</si>
  <si>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</si>
  <si>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</si>
  <si>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</si>
  <si>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</si>
  <si>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</si>
  <si>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</si>
  <si>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</si>
  <si>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</si>
  <si>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</si>
  <si>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</si>
  <si>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</si>
  <si>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</si>
  <si>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</si>
  <si>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</si>
  <si>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</si>
  <si>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</si>
  <si>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</si>
  <si>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</si>
  <si>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</si>
  <si>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</si>
  <si>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</si>
  <si>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</si>
  <si>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</si>
  <si>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</si>
  <si>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</si>
  <si>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</si>
  <si>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</si>
  <si>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</si>
  <si>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</si>
  <si>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</si>
  <si>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</si>
  <si>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</si>
  <si>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</si>
  <si>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</si>
  <si>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</si>
  <si>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</si>
  <si>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</si>
  <si>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</si>
  <si>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</si>
  <si>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</si>
  <si>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</si>
  <si>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</si>
  <si>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</si>
  <si>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</si>
  <si>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</si>
  <si>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</si>
  <si>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</si>
  <si>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</si>
  <si>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</si>
  <si>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</si>
  <si>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</si>
  <si>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</si>
  <si>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</si>
  <si>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</si>
  <si>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</si>
  <si>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</si>
  <si>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</si>
  <si>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</si>
  <si>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</si>
  <si>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</si>
  <si>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</si>
  <si>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</si>
  <si>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</si>
  <si>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</si>
  <si>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</si>
  <si>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</si>
  <si>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</si>
  <si>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</si>
  <si>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</si>
  <si>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</si>
  <si>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</si>
  <si>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</si>
  <si>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</si>
  <si>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</si>
  <si>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</si>
  <si>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</si>
  <si>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</si>
  <si>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</si>
  <si>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</si>
  <si>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</si>
  <si>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</si>
  <si>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</si>
  <si>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</si>
  <si>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</si>
  <si>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</si>
  <si>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</si>
  <si>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</si>
  <si>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</si>
  <si>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</si>
  <si>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</si>
  <si>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</si>
  <si>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</si>
  <si>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</si>
  <si>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</si>
  <si>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</si>
  <si>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</si>
  <si>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</si>
  <si>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</si>
  <si>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</si>
  <si>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</si>
  <si>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</si>
  <si>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</si>
  <si>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</si>
  <si>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</si>
  <si>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</si>
  <si>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</si>
  <si>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</si>
  <si>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</si>
  <si>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</si>
  <si>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</si>
  <si>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</si>
  <si>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</si>
  <si>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</si>
  <si>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</si>
  <si>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</si>
  <si>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</si>
  <si>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</si>
  <si>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</si>
  <si>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</si>
  <si>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</si>
  <si>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</si>
  <si>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</si>
  <si>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</si>
  <si>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</si>
  <si>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</si>
  <si>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</si>
  <si>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</si>
  <si>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</si>
  <si>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</si>
  <si>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</si>
  <si>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</si>
  <si>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</si>
  <si>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</si>
  <si>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</si>
  <si>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</si>
  <si>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</si>
  <si>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</si>
  <si>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</si>
  <si>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</si>
  <si>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</si>
  <si>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</si>
  <si>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</si>
  <si>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</si>
  <si>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</si>
  <si>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</si>
  <si>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</si>
  <si>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</si>
  <si>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</si>
  <si>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</si>
  <si>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</si>
  <si>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</si>
  <si>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</si>
  <si>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</si>
  <si>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</si>
  <si>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</si>
  <si>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</si>
  <si>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</si>
  <si>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</si>
  <si>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</si>
  <si>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</si>
  <si>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</si>
  <si>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</si>
  <si>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</si>
  <si>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</si>
  <si>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</si>
  <si>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</si>
  <si>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</si>
  <si>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</si>
  <si>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</si>
  <si>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</si>
  <si>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</si>
  <si>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</si>
  <si>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</si>
  <si>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</si>
  <si>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</si>
  <si>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</si>
  <si>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</si>
  <si>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</si>
  <si>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</si>
  <si>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</si>
  <si>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</si>
  <si>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</si>
  <si>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</si>
  <si>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</si>
  <si>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</si>
  <si>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</si>
  <si>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</si>
  <si>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</si>
  <si>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</si>
  <si>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</si>
  <si>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</si>
  <si>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</si>
  <si>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</si>
  <si>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</si>
  <si>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</si>
  <si>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</si>
  <si>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</si>
  <si>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</si>
  <si>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</si>
  <si>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</si>
  <si>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</si>
  <si>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</si>
  <si>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</si>
  <si>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</si>
  <si>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</si>
  <si>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</si>
  <si>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</si>
  <si>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</si>
  <si>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</si>
  <si>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</si>
  <si>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</si>
  <si>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</si>
  <si>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</si>
  <si>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</si>
  <si>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</si>
  <si>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</si>
  <si>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</si>
  <si>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</si>
  <si>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</si>
  <si>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</si>
  <si>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</si>
  <si>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</si>
  <si>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</si>
  <si>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</si>
  <si>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</si>
  <si>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</si>
  <si>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</si>
  <si>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</si>
  <si>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</si>
  <si>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</si>
  <si>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</si>
  <si>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</si>
  <si>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</si>
  <si>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</si>
  <si>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</si>
  <si>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</si>
  <si>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</si>
  <si>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</si>
  <si>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</si>
  <si>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</si>
  <si>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</si>
  <si>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</si>
  <si>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</si>
  <si>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</si>
  <si>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</si>
  <si>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</si>
  <si>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</si>
  <si>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</si>
  <si>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</si>
  <si>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</si>
  <si>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</si>
  <si>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</si>
  <si>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</si>
  <si>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</si>
  <si>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</si>
  <si>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</si>
  <si>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</si>
  <si>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</si>
  <si>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</si>
  <si>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</si>
  <si>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</si>
  <si>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</si>
  <si>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</si>
  <si>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</si>
  <si>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</si>
  <si>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</si>
  <si>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</si>
  <si>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</si>
  <si>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</si>
  <si>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</si>
  <si>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</si>
  <si>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</si>
  <si>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</si>
  <si>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</si>
  <si>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</si>
  <si>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</si>
  <si>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</si>
  <si>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</si>
  <si>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</si>
  <si>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</si>
  <si>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</si>
  <si>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</si>
  <si>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</si>
  <si>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</si>
  <si>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</si>
  <si>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</si>
  <si>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</si>
  <si>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</si>
  <si>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</si>
  <si>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</si>
  <si>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</si>
  <si>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</si>
  <si>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</si>
  <si>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</si>
  <si>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</si>
  <si>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</si>
  <si>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</si>
  <si>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</si>
  <si>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</si>
  <si>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</si>
  <si>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</si>
  <si>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</si>
  <si>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</si>
  <si>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</si>
  <si>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</si>
  <si>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</si>
  <si>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</si>
  <si>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</si>
  <si>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</si>
  <si>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</si>
  <si>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</si>
  <si>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</si>
  <si>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</si>
  <si>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</si>
  <si>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</si>
  <si>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</si>
  <si>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</si>
  <si>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</si>
  <si>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</si>
  <si>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</si>
  <si>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</si>
  <si>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</si>
  <si>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</si>
  <si>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</si>
  <si>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</si>
  <si>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</si>
  <si>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</si>
  <si>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</si>
  <si>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</si>
  <si>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</si>
  <si>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</si>
  <si>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</si>
  <si>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</si>
  <si>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</si>
  <si>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</si>
  <si>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</si>
  <si>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</si>
  <si>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</si>
  <si>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</si>
  <si>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</si>
  <si>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</si>
  <si>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</si>
  <si>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</si>
  <si>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</si>
  <si>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</si>
  <si>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</si>
  <si>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</si>
  <si>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</si>
  <si>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</si>
  <si>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</si>
  <si>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</si>
  <si>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</si>
  <si>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</si>
  <si>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</si>
  <si>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</si>
  <si>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</si>
  <si>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</si>
  <si>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</si>
  <si>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</si>
  <si>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</si>
  <si>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</si>
  <si>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</si>
  <si>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</si>
  <si>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</si>
  <si>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</si>
  <si>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</si>
  <si>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</si>
  <si>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</si>
  <si>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</si>
  <si>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</si>
  <si>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</si>
  <si>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</si>
  <si>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</si>
  <si>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</si>
  <si>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</si>
  <si>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</si>
  <si>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</si>
  <si>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</si>
  <si>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</si>
  <si>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</si>
  <si>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</si>
  <si>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</si>
  <si>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</si>
  <si>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</si>
  <si>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</si>
  <si>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</si>
  <si>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</si>
  <si>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</si>
  <si>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</si>
  <si>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</si>
  <si>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</si>
  <si>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</si>
  <si>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</si>
  <si>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</si>
  <si>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</si>
  <si>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</si>
  <si>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</si>
  <si>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</si>
  <si>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</si>
  <si>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</si>
  <si>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</si>
  <si>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</si>
  <si>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</si>
  <si>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</si>
  <si>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</si>
  <si>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</si>
  <si>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</si>
  <si>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</si>
  <si>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</si>
  <si>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</si>
  <si>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</si>
  <si>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</si>
  <si>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</si>
  <si>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</si>
  <si>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</si>
  <si>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</si>
  <si>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</si>
  <si>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</si>
  <si>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</si>
  <si>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</si>
  <si>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</si>
  <si>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</si>
  <si>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</si>
  <si>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</si>
  <si>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</si>
  <si>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</si>
  <si>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</si>
  <si>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</si>
  <si>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</si>
  <si>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</si>
  <si>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</si>
  <si>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</si>
  <si>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</si>
  <si>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</si>
  <si>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</si>
  <si>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</si>
  <si>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</si>
  <si>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</si>
  <si>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</si>
  <si>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</si>
  <si>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</si>
  <si>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</si>
  <si>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</si>
  <si>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</si>
  <si>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</si>
  <si>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</si>
  <si>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</si>
  <si>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</si>
  <si>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</si>
  <si>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</si>
  <si>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</si>
  <si>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</si>
  <si>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</si>
  <si>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</si>
  <si>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</si>
  <si>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</si>
  <si>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</si>
  <si>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</si>
  <si>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</si>
  <si>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</si>
  <si>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</si>
  <si>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</si>
  <si>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</si>
  <si>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</si>
  <si>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</si>
  <si>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</si>
  <si>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</si>
  <si>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</si>
  <si>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</si>
  <si>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</si>
  <si>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</si>
  <si>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</si>
  <si>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</si>
  <si>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</si>
  <si>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</si>
  <si>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</si>
  <si>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</si>
  <si>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</si>
  <si>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</si>
  <si>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</si>
  <si>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</si>
  <si>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</si>
  <si>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</si>
  <si>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</si>
  <si>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</si>
  <si>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</si>
  <si>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</si>
  <si>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</si>
  <si>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</si>
  <si>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</si>
  <si>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</si>
  <si>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</si>
  <si>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</si>
  <si>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</si>
  <si>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</si>
  <si>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</si>
  <si>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</si>
  <si>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</si>
  <si>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</si>
  <si>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</si>
  <si>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</si>
  <si>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</si>
  <si>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</si>
  <si>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</si>
  <si>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</si>
  <si>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</si>
  <si>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</si>
  <si>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</si>
  <si>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</si>
  <si>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</si>
  <si>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</si>
  <si>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</si>
  <si>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</si>
  <si>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</si>
  <si>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</si>
  <si>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</si>
  <si>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</si>
  <si>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</si>
  <si>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</si>
  <si>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</si>
  <si>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</si>
  <si>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</si>
  <si>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</si>
  <si>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</si>
  <si>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</si>
  <si>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</si>
  <si>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</si>
  <si>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</si>
  <si>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</si>
  <si>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</si>
  <si>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</si>
  <si>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</si>
  <si>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</si>
  <si>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</si>
  <si>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</si>
  <si>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</si>
  <si>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</si>
  <si>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</si>
  <si>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</si>
  <si>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</si>
  <si>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</si>
  <si>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</si>
  <si>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</si>
  <si>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</si>
  <si>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</si>
  <si>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</si>
  <si>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</si>
  <si>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</si>
  <si>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</si>
  <si>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</si>
  <si>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</si>
  <si>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</si>
  <si>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</si>
  <si>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</si>
  <si>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</si>
  <si>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</si>
  <si>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</si>
  <si>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</si>
  <si>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</si>
  <si>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</si>
  <si>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</si>
  <si>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</si>
  <si>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</si>
  <si>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</si>
  <si>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</si>
  <si>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</si>
  <si>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</si>
  <si>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</si>
  <si>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</si>
  <si>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</si>
  <si>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</si>
  <si>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</si>
  <si>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</si>
  <si>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</si>
  <si>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</si>
  <si>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</si>
  <si>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</si>
  <si>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</si>
  <si>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</si>
  <si>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</si>
  <si>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</si>
  <si>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</si>
  <si>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</si>
  <si>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</si>
  <si>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</si>
  <si>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</si>
  <si>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</si>
  <si>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</si>
  <si>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</si>
  <si>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</si>
  <si>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</si>
  <si>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</si>
  <si>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</si>
  <si>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</si>
  <si>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</si>
  <si>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</si>
  <si>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</si>
  <si>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</si>
  <si>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</si>
  <si>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</si>
  <si>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</si>
  <si>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</si>
  <si>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</si>
  <si>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</si>
  <si>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</si>
  <si>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</si>
  <si>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</si>
  <si>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</si>
  <si>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</si>
  <si>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</si>
  <si>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</si>
  <si>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</si>
  <si>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</si>
  <si>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</si>
  <si>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</si>
  <si>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</si>
  <si>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</si>
  <si>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</si>
  <si>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</si>
  <si>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</si>
  <si>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</si>
  <si>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</si>
  <si>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</si>
  <si>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</si>
  <si>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</si>
  <si>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</si>
  <si>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</si>
  <si>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</si>
  <si>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</si>
  <si>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</si>
  <si>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</si>
  <si>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</si>
  <si>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</si>
  <si>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</si>
  <si>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</si>
  <si>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</si>
  <si>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</si>
  <si>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</si>
  <si>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</si>
  <si>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</si>
  <si>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</si>
  <si>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</si>
  <si>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</si>
  <si>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</si>
  <si>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</si>
  <si>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</si>
  <si>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</si>
  <si>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</si>
  <si>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</si>
  <si>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</si>
  <si>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</si>
  <si>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</si>
  <si>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</si>
  <si>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</si>
  <si>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</si>
  <si>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</si>
  <si>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</si>
  <si>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</si>
  <si>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</si>
  <si>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</si>
  <si>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</si>
  <si>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</si>
  <si>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</si>
  <si>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</si>
  <si>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</si>
  <si>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</si>
  <si>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</si>
  <si>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</si>
  <si>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</si>
  <si>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</si>
  <si>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</si>
  <si>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</si>
  <si>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</si>
  <si>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</si>
  <si>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</si>
  <si>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</si>
  <si>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</si>
  <si>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</si>
  <si>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</si>
  <si>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</si>
  <si>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</si>
  <si>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</si>
  <si>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</si>
  <si>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</si>
  <si>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</si>
  <si>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</si>
  <si>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</si>
  <si>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</si>
  <si>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</si>
  <si>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</si>
  <si>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</si>
  <si>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</si>
  <si>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</si>
  <si>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</si>
  <si>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</si>
  <si>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</si>
  <si>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</si>
  <si>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</si>
  <si>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</si>
  <si>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</si>
  <si>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</si>
  <si>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</si>
  <si>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</si>
  <si>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</si>
  <si>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</si>
  <si>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</si>
  <si>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</si>
  <si>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</si>
  <si>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</si>
  <si>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</si>
  <si>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</si>
  <si>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</si>
  <si>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</si>
  <si>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</si>
  <si>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</si>
  <si>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</si>
  <si>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</si>
  <si>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</si>
  <si>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</si>
  <si>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</si>
  <si>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</si>
  <si>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</si>
  <si>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</si>
  <si>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</si>
  <si>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</si>
  <si>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</si>
  <si>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</si>
  <si>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</si>
  <si>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</si>
  <si>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</si>
  <si>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</si>
  <si>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</si>
  <si>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</si>
  <si>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</si>
  <si>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</si>
  <si>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</si>
  <si>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</si>
  <si>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</si>
  <si>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</si>
  <si>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</si>
  <si>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</si>
  <si>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</si>
  <si>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</si>
  <si>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</si>
  <si>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</si>
  <si>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</si>
  <si>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</si>
  <si>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</si>
  <si>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</si>
  <si>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</si>
  <si>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</si>
  <si>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</si>
  <si>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</si>
  <si>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</si>
  <si>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</si>
  <si>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</si>
  <si>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</si>
  <si>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</si>
  <si>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</si>
  <si>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</si>
  <si>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</si>
  <si>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</si>
  <si>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</si>
  <si>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</si>
  <si>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</si>
  <si>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</si>
  <si>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</si>
  <si>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</si>
  <si>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</si>
  <si>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</si>
  <si>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</si>
  <si>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</si>
  <si>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</si>
  <si>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</si>
  <si>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</si>
  <si>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</si>
  <si>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</si>
  <si>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</si>
  <si>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</si>
  <si>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</si>
  <si>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</si>
  <si>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</si>
  <si>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</si>
  <si>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</si>
  <si>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</si>
  <si>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</si>
  <si>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</si>
  <si>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</si>
  <si>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</si>
  <si>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</si>
  <si>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</si>
  <si>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</si>
  <si>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</si>
  <si>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</si>
  <si>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</si>
  <si>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</si>
  <si>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</si>
  <si>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</si>
  <si>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</si>
  <si>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</si>
  <si>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</si>
  <si>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</si>
  <si>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</si>
  <si>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</si>
  <si>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</si>
  <si>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</si>
  <si>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</si>
  <si>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</si>
  <si>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</si>
  <si>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</si>
  <si>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</si>
  <si>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</si>
  <si>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</si>
  <si>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</si>
  <si>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</si>
  <si>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</si>
  <si>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</si>
  <si>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</si>
  <si>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</si>
  <si>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</si>
  <si>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</si>
  <si>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</si>
  <si>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</si>
  <si>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</si>
  <si>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</si>
  <si>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</si>
  <si>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</si>
  <si>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</si>
  <si>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</si>
  <si>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</si>
  <si>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</si>
  <si>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</si>
  <si>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</si>
  <si>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</si>
  <si>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</si>
  <si>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</si>
  <si>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</si>
  <si>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</si>
  <si>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</si>
  <si>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</si>
  <si>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</si>
  <si>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</si>
  <si>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</si>
  <si>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</si>
  <si>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</si>
  <si>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</si>
  <si>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</si>
  <si>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</si>
  <si>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</si>
  <si>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</si>
  <si>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</si>
  <si>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</si>
  <si>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</si>
  <si>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</si>
  <si>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</si>
  <si>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</si>
  <si>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</si>
  <si>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</si>
  <si>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</si>
  <si>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</si>
  <si>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</si>
  <si>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</si>
  <si>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</si>
  <si>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</si>
  <si>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</si>
  <si>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</si>
  <si>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</si>
  <si>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</si>
  <si>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</si>
  <si>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</si>
  <si>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</si>
  <si>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</si>
  <si>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</si>
  <si>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</si>
  <si>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</si>
  <si>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</si>
  <si>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</si>
  <si>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</si>
  <si>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</si>
  <si>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</si>
  <si>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</si>
  <si>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</si>
  <si>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</si>
  <si>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</si>
  <si>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</si>
  <si>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</si>
  <si>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</si>
  <si>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</si>
  <si>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</si>
  <si>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</si>
  <si>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</si>
  <si>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</si>
  <si>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</si>
  <si>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</si>
  <si>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</si>
  <si>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</si>
  <si>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</si>
  <si>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</si>
  <si>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</si>
  <si>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</si>
  <si>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</si>
  <si>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</si>
  <si>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</si>
  <si>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</si>
  <si>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</si>
  <si>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</si>
  <si>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</si>
  <si>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</si>
  <si>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</si>
  <si>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</si>
  <si>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</si>
  <si>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</si>
  <si>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</si>
  <si>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</si>
  <si>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</si>
  <si>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</si>
  <si>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</si>
  <si>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</si>
  <si>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</si>
  <si>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</si>
  <si>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</si>
  <si>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</si>
  <si>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</si>
  <si>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</si>
  <si>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</si>
  <si>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</si>
  <si>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</si>
  <si>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</si>
  <si>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</si>
  <si>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</si>
  <si>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</si>
  <si>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</si>
  <si>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</si>
  <si>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</si>
  <si>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</si>
  <si>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</si>
  <si>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</si>
  <si>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</si>
  <si>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</si>
  <si>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</si>
  <si>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</si>
  <si>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</si>
  <si>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</si>
  <si>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</si>
  <si>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</si>
  <si>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</si>
  <si>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</si>
  <si>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</si>
  <si>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</si>
  <si>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</si>
  <si>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</si>
  <si>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</si>
  <si>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</si>
  <si>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</si>
  <si>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</si>
  <si>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</si>
  <si>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</si>
  <si>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</si>
  <si>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</si>
  <si>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</si>
  <si>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</si>
  <si>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</si>
  <si>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</si>
  <si>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</si>
  <si>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</si>
  <si>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</si>
  <si>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</si>
  <si>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</si>
  <si>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</si>
  <si>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</si>
  <si>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</si>
  <si>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</si>
  <si>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</si>
  <si>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</si>
  <si>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</si>
  <si>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</si>
  <si>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</si>
  <si>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</si>
  <si>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</si>
  <si>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</si>
  <si>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</si>
  <si>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</si>
  <si>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</si>
  <si>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</si>
  <si>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</si>
  <si>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</si>
  <si>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</si>
  <si>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</si>
  <si>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</si>
  <si>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</si>
  <si>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</si>
  <si>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</si>
  <si>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</si>
  <si>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</si>
  <si>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</si>
  <si>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</si>
  <si>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</si>
  <si>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</si>
  <si>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</si>
  <si>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</si>
  <si>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</si>
  <si>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</si>
  <si>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</si>
  <si>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</si>
  <si>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</si>
  <si>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</si>
  <si>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</si>
  <si>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</si>
  <si>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</si>
  <si>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</si>
  <si>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</si>
  <si>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</si>
  <si>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</si>
  <si>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</si>
  <si>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</si>
  <si>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</si>
  <si>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</si>
  <si>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</si>
  <si>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</si>
  <si>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</si>
  <si>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</si>
  <si>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</si>
  <si>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</si>
  <si>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</si>
  <si>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</si>
  <si>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</si>
  <si>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</si>
  <si>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</si>
  <si>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</si>
  <si>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</si>
  <si>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</si>
  <si>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</si>
  <si>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</si>
  <si>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</si>
  <si>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</si>
  <si>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</si>
  <si>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</si>
  <si>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</si>
  <si>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</si>
  <si>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</si>
  <si>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</si>
  <si>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</si>
  <si>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</si>
  <si>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</si>
  <si>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</si>
  <si>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</si>
  <si>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</si>
  <si>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</si>
  <si>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</si>
  <si>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</si>
  <si>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</si>
  <si>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</si>
  <si>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</si>
  <si>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</si>
  <si>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</si>
  <si>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</si>
  <si>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</si>
  <si>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</si>
  <si>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</si>
  <si>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</si>
  <si>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</si>
  <si>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</si>
  <si>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</si>
  <si>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</si>
  <si>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</si>
  <si>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</si>
  <si>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</si>
  <si>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</si>
  <si>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</si>
  <si>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</si>
  <si>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</si>
  <si>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</si>
  <si>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</si>
  <si>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</si>
  <si>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</si>
  <si>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</si>
  <si>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</si>
  <si>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</si>
  <si>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</si>
  <si>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</si>
  <si>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</si>
  <si>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</si>
  <si>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</si>
  <si>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</si>
  <si>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</si>
  <si>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</si>
  <si>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</si>
  <si>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</si>
  <si>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</si>
  <si>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</si>
  <si>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</si>
  <si>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</si>
  <si>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</si>
  <si>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</si>
  <si>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</si>
  <si>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</si>
  <si>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</si>
  <si>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</si>
  <si>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</si>
  <si>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</si>
  <si>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</si>
  <si>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</si>
  <si>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</si>
  <si>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</si>
  <si>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</si>
  <si>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</si>
  <si>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</si>
  <si>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</si>
  <si>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</si>
  <si>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</si>
  <si>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</si>
  <si>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</si>
  <si>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</si>
  <si>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</si>
  <si>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</si>
  <si>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</si>
  <si>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</si>
  <si>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</si>
  <si>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</si>
  <si>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</si>
  <si>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</si>
  <si>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</si>
  <si>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</si>
  <si>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</si>
  <si>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</si>
  <si>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</si>
  <si>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</si>
  <si>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</si>
  <si>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</si>
  <si>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</si>
  <si>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</si>
  <si>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</si>
  <si>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</si>
  <si>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</si>
  <si>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</si>
  <si>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</si>
  <si>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</si>
  <si>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</si>
  <si>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</si>
  <si>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</si>
  <si>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</si>
  <si>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</si>
  <si>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</si>
  <si>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</si>
  <si>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</si>
  <si>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</si>
  <si>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</si>
  <si>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</si>
  <si>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</si>
  <si>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</si>
  <si>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</si>
  <si>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</si>
  <si>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</si>
  <si>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</si>
  <si>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</si>
  <si>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</si>
  <si>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</si>
  <si>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</si>
  <si>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</si>
  <si>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</si>
  <si>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</si>
  <si>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</si>
  <si>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</si>
  <si>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</si>
  <si>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</si>
  <si>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</si>
  <si>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</si>
  <si>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</si>
  <si>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</si>
  <si>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</si>
  <si>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</si>
  <si>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</si>
  <si>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</si>
  <si>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</si>
  <si>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</si>
  <si>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</si>
  <si>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</si>
  <si>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</si>
  <si>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</si>
  <si>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</si>
  <si>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</si>
  <si>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</si>
  <si>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</si>
  <si>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</si>
  <si>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</si>
  <si>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</si>
  <si>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</si>
  <si>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</si>
  <si>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</si>
  <si>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</si>
  <si>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</si>
  <si>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</si>
  <si>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</si>
  <si>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</si>
  <si>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</si>
  <si>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</si>
  <si>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</si>
  <si>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</si>
  <si>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</si>
  <si>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</si>
  <si>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</si>
  <si>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</si>
  <si>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</si>
  <si>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</si>
  <si>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</si>
  <si>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</si>
  <si>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</si>
  <si>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</si>
  <si>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</si>
  <si>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</si>
  <si>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</si>
  <si>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</si>
  <si>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</si>
  <si>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</si>
  <si>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</si>
  <si>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</si>
  <si>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</si>
  <si>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</si>
  <si>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</si>
  <si>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</si>
  <si>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</si>
  <si>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</si>
  <si>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</si>
  <si>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</si>
  <si>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</si>
  <si>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</si>
  <si>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</si>
  <si>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</si>
  <si>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</si>
  <si>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</si>
  <si>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</si>
  <si>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</si>
  <si>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</si>
  <si>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</si>
  <si>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</si>
  <si>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</si>
  <si>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</si>
  <si>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</si>
  <si>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</si>
  <si>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</si>
  <si>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</si>
  <si>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</si>
  <si>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</si>
  <si>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</si>
  <si>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</si>
  <si>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</si>
  <si>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</si>
  <si>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</si>
  <si>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</si>
  <si>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</si>
  <si>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</si>
  <si>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</si>
  <si>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</si>
  <si>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</si>
  <si>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</si>
  <si>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</si>
  <si>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</si>
  <si>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</si>
  <si>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</si>
  <si>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</si>
  <si>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</si>
  <si>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</si>
  <si>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</si>
  <si>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</si>
  <si>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</si>
  <si>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</si>
  <si>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</si>
  <si>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</si>
  <si>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</si>
  <si>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</si>
  <si>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</si>
  <si>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</si>
  <si>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</si>
  <si>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</si>
  <si>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</si>
  <si>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</si>
  <si>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</si>
  <si>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</si>
  <si>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</si>
  <si>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</si>
  <si>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</si>
  <si>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</si>
  <si>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</si>
  <si>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</si>
  <si>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</si>
  <si>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</si>
  <si>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</si>
  <si>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</si>
  <si>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</si>
  <si>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</si>
  <si>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</si>
  <si>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</si>
  <si>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</si>
  <si>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</si>
  <si>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</si>
  <si>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</si>
  <si>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</si>
  <si>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</si>
  <si>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</si>
  <si>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</si>
  <si>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</si>
  <si>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</si>
  <si>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</si>
  <si>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</si>
  <si>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</si>
  <si>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</si>
  <si>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</si>
  <si>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</si>
  <si>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</si>
  <si>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</si>
  <si>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</si>
  <si>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</si>
  <si>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</si>
  <si>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</si>
  <si>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</si>
  <si>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</si>
  <si>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</si>
  <si>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</si>
  <si>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</si>
  <si>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</si>
  <si>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</si>
  <si>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</si>
  <si>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</si>
  <si>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</si>
  <si>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</si>
  <si>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</si>
  <si>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</si>
  <si>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</si>
  <si>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</si>
  <si>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</si>
  <si>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</si>
  <si>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</si>
  <si>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</si>
  <si>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</si>
  <si>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</si>
  <si>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</si>
  <si>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</si>
  <si>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</si>
  <si>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</si>
  <si>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</si>
  <si>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</si>
  <si>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</si>
  <si>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</si>
  <si>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</si>
  <si>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</si>
  <si>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</si>
  <si>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</si>
  <si>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</si>
  <si>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</si>
  <si>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</si>
  <si>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</si>
  <si>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</si>
  <si>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</si>
  <si>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</si>
  <si>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</si>
  <si>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</si>
  <si>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</si>
  <si>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</si>
  <si>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</si>
  <si>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</si>
  <si>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</si>
  <si>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</si>
  <si>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</si>
  <si>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</si>
  <si>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</si>
  <si>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</si>
  <si>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</si>
  <si>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</si>
  <si>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</si>
  <si>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</si>
  <si>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</si>
  <si>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</si>
  <si>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</si>
  <si>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</si>
  <si>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</si>
  <si>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</si>
  <si>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</si>
  <si>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</si>
  <si>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</si>
  <si>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</si>
  <si>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</si>
  <si>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</si>
  <si>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</si>
  <si>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</si>
  <si>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</si>
  <si>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</si>
  <si>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</si>
  <si>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</si>
  <si>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</si>
  <si>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</si>
  <si>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</si>
  <si>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</si>
  <si>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</si>
  <si>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</si>
  <si>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</si>
  <si>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</si>
  <si>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</si>
  <si>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</si>
  <si>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</si>
  <si>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</si>
  <si>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</si>
  <si>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</si>
  <si>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</si>
  <si>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</si>
  <si>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</si>
  <si>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</si>
  <si>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</si>
  <si>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</si>
  <si>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</si>
  <si>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</si>
  <si>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</si>
  <si>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</si>
  <si>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</si>
  <si>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</si>
  <si>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</si>
  <si>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</si>
  <si>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</si>
  <si>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</si>
  <si>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</si>
  <si>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</si>
  <si>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</si>
  <si>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</si>
  <si>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</si>
  <si>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</si>
  <si>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</si>
  <si>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</si>
  <si>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</si>
  <si>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</si>
  <si>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</si>
  <si>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</si>
  <si>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</si>
  <si>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</si>
  <si>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</si>
  <si>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</si>
  <si>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</si>
  <si>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</si>
  <si>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</si>
  <si>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</si>
  <si>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</si>
  <si>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</si>
  <si>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</si>
  <si>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</si>
  <si>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</si>
  <si>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</si>
  <si>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</si>
  <si>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</si>
  <si>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</si>
  <si>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</si>
  <si>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</si>
  <si>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</si>
  <si>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</si>
  <si>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</si>
  <si>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</si>
  <si>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</si>
  <si>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</si>
  <si>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</si>
  <si>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</si>
  <si>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</si>
  <si>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</si>
  <si>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</si>
  <si>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</si>
  <si>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</si>
  <si>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</si>
  <si>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</si>
  <si>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</si>
  <si>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</si>
  <si>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</si>
  <si>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</si>
  <si>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</si>
  <si>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</si>
  <si>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</si>
  <si>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</si>
  <si>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</si>
  <si>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</si>
  <si>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</si>
  <si>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</si>
  <si>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</si>
  <si>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</si>
  <si>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</si>
  <si>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</si>
  <si>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</si>
  <si>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</si>
  <si>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</si>
  <si>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</si>
  <si>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</si>
  <si>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</si>
  <si>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</si>
  <si>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</si>
  <si>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</si>
  <si>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</si>
  <si>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</si>
  <si>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</si>
  <si>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</si>
  <si>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</si>
  <si>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</si>
  <si>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</si>
  <si>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</si>
  <si>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</si>
  <si>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</si>
  <si>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</si>
  <si>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</si>
  <si>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</si>
  <si>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</si>
  <si>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</si>
  <si>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</si>
  <si>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</si>
  <si>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</si>
  <si>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</si>
  <si>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</si>
  <si>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</si>
  <si>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</si>
  <si>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</si>
  <si>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</si>
  <si>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</si>
  <si>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</si>
  <si>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</si>
  <si>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</si>
  <si>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</si>
  <si>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</si>
  <si>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</si>
  <si>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</si>
  <si>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</si>
  <si>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</si>
  <si>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</si>
  <si>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</si>
  <si>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</si>
  <si>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</si>
  <si>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</si>
  <si>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</si>
  <si>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</si>
  <si>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</si>
  <si>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</si>
  <si>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</si>
  <si>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</si>
  <si>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</si>
  <si>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</si>
  <si>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</si>
  <si>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</si>
  <si>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</si>
  <si>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</si>
  <si>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</si>
  <si>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</si>
  <si>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</si>
  <si>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</si>
  <si>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</si>
  <si>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</si>
  <si>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</si>
  <si>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</si>
  <si>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</si>
  <si>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</si>
  <si>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</si>
  <si>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</si>
  <si>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</si>
  <si>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</si>
  <si>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</si>
  <si>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</si>
  <si>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</si>
  <si>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</si>
  <si>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</si>
  <si>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</si>
  <si>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</si>
  <si>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</si>
  <si>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</si>
  <si>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</si>
  <si>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</si>
  <si>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</si>
  <si>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</si>
  <si>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</si>
  <si>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</si>
  <si>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</si>
  <si>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</si>
  <si>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</si>
  <si>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</si>
  <si>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</si>
  <si>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</si>
  <si>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</si>
  <si>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</si>
  <si>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</si>
  <si>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</si>
  <si>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</si>
  <si>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</si>
  <si>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</si>
  <si>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</si>
  <si>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</si>
  <si>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</si>
  <si>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</si>
  <si>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</si>
  <si>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</si>
  <si>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</si>
  <si>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</si>
  <si>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</si>
  <si>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</si>
  <si>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</si>
  <si>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</si>
  <si>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</si>
  <si>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</si>
  <si>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</si>
  <si>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</si>
  <si>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</si>
  <si>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</si>
  <si>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</si>
  <si>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</si>
  <si>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</si>
  <si>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</si>
  <si>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</si>
  <si>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</si>
  <si>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</si>
  <si>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</si>
  <si>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</si>
  <si>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</si>
  <si>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</si>
  <si>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</si>
  <si>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</si>
  <si>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</si>
  <si>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</si>
  <si>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</si>
  <si>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</si>
  <si>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</si>
  <si>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</si>
  <si>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</si>
  <si>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</si>
  <si>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</si>
  <si>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</si>
  <si>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</si>
  <si>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</si>
  <si>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</si>
  <si>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</si>
  <si>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</si>
  <si>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</si>
  <si>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</si>
  <si>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</si>
  <si>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</si>
  <si>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</si>
  <si>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</si>
  <si>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</si>
  <si>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</si>
  <si>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</si>
  <si>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</si>
  <si>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</si>
  <si>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</si>
  <si>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</si>
  <si>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</si>
  <si>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</si>
  <si>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</si>
  <si>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</si>
  <si>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</si>
  <si>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</si>
  <si>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</si>
  <si>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</si>
  <si>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</si>
  <si>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</si>
  <si>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</si>
  <si>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</si>
  <si>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</si>
  <si>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</si>
  <si>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</si>
  <si>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</si>
  <si>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</si>
  <si>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</si>
  <si>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</si>
  <si>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</si>
  <si>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</si>
  <si>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</si>
  <si>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</si>
  <si>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</si>
  <si>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</si>
  <si>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</si>
  <si>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</si>
  <si>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</si>
  <si>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</si>
  <si>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</si>
  <si>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</si>
  <si>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</si>
  <si>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</si>
  <si>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</si>
  <si>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</si>
  <si>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</si>
  <si>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</si>
  <si>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</si>
  <si>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</si>
  <si>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</si>
  <si>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</si>
  <si>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</si>
  <si>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</si>
  <si>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</si>
  <si>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</si>
  <si>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</si>
  <si>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</si>
  <si>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</si>
  <si>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</si>
  <si>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</si>
  <si>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</si>
  <si>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</si>
  <si>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</si>
  <si>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</si>
  <si>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</si>
  <si>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</si>
  <si>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</si>
  <si>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</si>
  <si>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</si>
  <si>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</si>
  <si>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</si>
  <si>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</si>
  <si>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</si>
  <si>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</si>
  <si>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</si>
  <si>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</si>
  <si>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</si>
  <si>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</si>
  <si>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</si>
  <si>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</si>
  <si>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</si>
  <si>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</si>
  <si>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</si>
  <si>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</si>
  <si>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</si>
  <si>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</si>
  <si>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</si>
  <si>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</si>
  <si>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</si>
  <si>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</si>
  <si>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</si>
  <si>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</si>
  <si>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</si>
  <si>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</si>
  <si>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</si>
  <si>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</si>
  <si>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</si>
  <si>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</si>
  <si>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</si>
  <si>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</si>
  <si>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</si>
  <si>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</si>
  <si>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</si>
  <si>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</si>
  <si>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</si>
  <si>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</si>
  <si>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</si>
  <si>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</si>
  <si>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</si>
  <si>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</si>
  <si>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</si>
  <si>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</si>
  <si>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</si>
  <si>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</si>
  <si>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</si>
  <si>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</si>
  <si>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</si>
  <si>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</si>
  <si>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</si>
  <si>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</si>
  <si>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</si>
  <si>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</si>
  <si>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</si>
  <si>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</si>
  <si>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</si>
  <si>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</si>
  <si>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</si>
  <si>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</si>
  <si>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</si>
  <si>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</si>
  <si>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</si>
  <si>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</si>
  <si>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</si>
  <si>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</si>
  <si>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</si>
  <si>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</si>
  <si>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</si>
  <si>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</si>
  <si>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</si>
  <si>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</si>
  <si>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</si>
  <si>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</si>
  <si>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</si>
  <si>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</si>
  <si>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</si>
  <si>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</si>
  <si>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</si>
  <si>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</si>
  <si>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</si>
  <si>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</si>
  <si>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</si>
  <si>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</si>
  <si>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</si>
  <si>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</si>
  <si>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</si>
  <si>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</si>
  <si>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</si>
  <si>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</si>
  <si>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</si>
  <si>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</si>
  <si>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</si>
  <si>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</si>
  <si>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</si>
  <si>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</si>
  <si>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</si>
  <si>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</si>
  <si>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</si>
  <si>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</si>
  <si>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</si>
  <si>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</si>
  <si>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</si>
  <si>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</si>
  <si>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</si>
  <si>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</si>
  <si>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</si>
  <si>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</si>
  <si>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</si>
  <si>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</si>
  <si>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</si>
  <si>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</si>
  <si>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</si>
  <si>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</si>
  <si>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</si>
  <si>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</si>
  <si>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</si>
  <si>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</si>
  <si>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</si>
  <si>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</si>
  <si>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</si>
  <si>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</si>
  <si>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</si>
  <si>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</si>
  <si>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</si>
  <si>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</si>
  <si>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</si>
  <si>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</si>
  <si>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</si>
  <si>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</si>
  <si>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</si>
  <si>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</si>
  <si>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</si>
  <si>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</si>
  <si>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</si>
  <si>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</si>
  <si>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</si>
  <si>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</si>
  <si>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</si>
  <si>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</si>
  <si>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</si>
  <si>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</si>
  <si>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</si>
  <si>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</si>
  <si>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</si>
  <si>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</si>
  <si>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</si>
  <si>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</si>
  <si>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</si>
  <si>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</si>
  <si>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</si>
  <si>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</si>
  <si>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</si>
  <si>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</si>
  <si>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</si>
  <si>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</si>
  <si>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</si>
  <si>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</si>
  <si>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</si>
  <si>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</si>
  <si>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</si>
  <si>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</si>
  <si>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</si>
  <si>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</si>
  <si>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</si>
  <si>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</si>
  <si>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</si>
  <si>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</si>
  <si>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</si>
  <si>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</si>
  <si>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</si>
  <si>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</si>
  <si>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</si>
  <si>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</si>
  <si>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</si>
  <si>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</si>
  <si>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</si>
  <si>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</si>
  <si>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</si>
  <si>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</si>
  <si>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</si>
  <si>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</si>
  <si>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</si>
  <si>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</si>
  <si>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</si>
  <si>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</si>
  <si>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</si>
  <si>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</si>
  <si>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</si>
  <si>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</si>
  <si>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</si>
  <si>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</si>
  <si>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</si>
  <si>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</si>
  <si>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</si>
  <si>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</si>
  <si>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</si>
  <si>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</si>
  <si>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</si>
  <si>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</si>
  <si>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</si>
  <si>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</si>
  <si>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</si>
  <si>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</si>
  <si>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</si>
  <si>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</si>
  <si>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</si>
  <si>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</si>
  <si>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</si>
  <si>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</si>
  <si>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</si>
  <si>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</si>
  <si>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</si>
  <si>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</si>
  <si>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</si>
  <si>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</si>
  <si>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</si>
  <si>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</si>
  <si>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</si>
  <si>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</si>
  <si>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</si>
  <si>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</si>
  <si>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</si>
  <si>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</si>
  <si>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</si>
  <si>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</si>
  <si>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</si>
  <si>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</si>
  <si>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</si>
  <si>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</si>
  <si>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</si>
  <si>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</si>
  <si>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</si>
  <si>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</si>
  <si>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</si>
  <si>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</si>
  <si>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</si>
  <si>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</si>
  <si>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</si>
  <si>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</si>
  <si>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</si>
  <si>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</si>
  <si>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</si>
  <si>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</si>
  <si>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</si>
  <si>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</si>
  <si>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</si>
  <si>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</si>
  <si>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</si>
  <si>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</si>
  <si>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</si>
  <si>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</si>
  <si>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</si>
  <si>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</si>
  <si>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</si>
  <si>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</si>
  <si>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</si>
  <si>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</si>
  <si>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</si>
  <si>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</si>
  <si>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</si>
  <si>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</si>
  <si>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</si>
  <si>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</si>
  <si>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</si>
  <si>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</si>
  <si>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</si>
  <si>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</si>
  <si>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</si>
  <si>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</si>
  <si>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</si>
  <si>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</si>
  <si>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</si>
  <si>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</si>
  <si>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</si>
  <si>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</si>
  <si>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</si>
  <si>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</si>
  <si>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</si>
  <si>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</si>
  <si>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</si>
  <si>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</si>
  <si>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</si>
  <si>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</si>
  <si>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</si>
  <si>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</si>
  <si>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</si>
  <si>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</si>
  <si>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</si>
  <si>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</si>
  <si>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</si>
  <si>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</si>
  <si>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</si>
  <si>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</si>
  <si>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</si>
  <si>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</si>
  <si>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</si>
  <si>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</si>
  <si>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</si>
  <si>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</si>
  <si>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</si>
  <si>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</si>
  <si>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</si>
  <si>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</si>
  <si>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</si>
  <si>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</si>
  <si>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</si>
  <si>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</si>
  <si>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</si>
  <si>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</si>
  <si>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</si>
  <si>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</si>
  <si>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</si>
  <si>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</si>
  <si>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</si>
  <si>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</si>
  <si>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</si>
  <si>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</si>
  <si>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</si>
  <si>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</si>
  <si>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</si>
  <si>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</si>
  <si>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</si>
  <si>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</si>
  <si>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</si>
  <si>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</si>
  <si>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</si>
  <si>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</si>
  <si>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</si>
  <si>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</si>
  <si>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</si>
  <si>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</si>
  <si>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</si>
  <si>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</si>
  <si>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</si>
  <si>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</si>
  <si>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</si>
  <si>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</si>
  <si>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</si>
  <si>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</si>
  <si>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</si>
  <si>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</si>
  <si>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</si>
  <si>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</si>
  <si>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</si>
  <si>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</si>
  <si>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</si>
  <si>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</si>
  <si>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</si>
  <si>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</si>
  <si>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</si>
  <si>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</si>
  <si>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</si>
  <si>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</si>
  <si>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</si>
  <si>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</si>
  <si>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</si>
  <si>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</si>
  <si>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</si>
  <si>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</si>
  <si>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</si>
  <si>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</si>
  <si>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</si>
  <si>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</si>
  <si>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</si>
  <si>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</si>
  <si>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</si>
  <si>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</si>
  <si>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</si>
  <si>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</si>
  <si>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</si>
  <si>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</si>
  <si>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</si>
  <si>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</si>
  <si>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</si>
  <si>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</si>
  <si>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</si>
  <si>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</si>
  <si>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</si>
  <si>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</si>
  <si>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</si>
  <si>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</si>
  <si>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</si>
  <si>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</si>
  <si>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</si>
  <si>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</si>
  <si>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</si>
  <si>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</si>
  <si>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</si>
  <si>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</si>
  <si>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</si>
  <si>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</si>
  <si>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</si>
  <si>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</si>
  <si>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</si>
  <si>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</si>
  <si>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</si>
  <si>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</si>
  <si>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</si>
  <si>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</si>
  <si>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</si>
  <si>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</si>
  <si>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</si>
  <si>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</si>
  <si>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</si>
  <si>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</si>
  <si>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</si>
  <si>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</si>
  <si>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</si>
  <si>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</si>
  <si>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</si>
  <si>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</si>
  <si>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</si>
  <si>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</si>
  <si>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</si>
  <si>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</si>
  <si>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</si>
  <si>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</si>
  <si>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</si>
  <si>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</si>
  <si>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</si>
  <si>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</si>
  <si>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</si>
  <si>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</si>
  <si>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</si>
  <si>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</si>
  <si>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</si>
  <si>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</si>
  <si>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</si>
  <si>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</si>
  <si>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</si>
  <si>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</si>
  <si>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</si>
  <si>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</si>
  <si>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</si>
  <si>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</si>
  <si>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</si>
  <si>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</si>
  <si>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</si>
  <si>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</si>
  <si>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</si>
  <si>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</si>
  <si>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</si>
  <si>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</si>
  <si>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</si>
  <si>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</si>
  <si>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</si>
  <si>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</si>
  <si>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</si>
  <si>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</si>
  <si>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</si>
  <si>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</si>
  <si>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</si>
  <si>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</si>
  <si>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</si>
  <si>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</si>
  <si>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</si>
  <si>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</si>
  <si>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</si>
  <si>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</si>
  <si>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</si>
  <si>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</si>
  <si>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</si>
  <si>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</si>
  <si>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</si>
  <si>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</si>
  <si>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</si>
  <si>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</si>
  <si>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</si>
  <si>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</si>
  <si>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</si>
  <si>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</si>
  <si>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</si>
  <si>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</si>
  <si>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</si>
  <si>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</si>
  <si>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</si>
  <si>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</si>
  <si>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</si>
  <si>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</si>
  <si>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</si>
  <si>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</si>
  <si>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</si>
  <si>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</si>
  <si>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</si>
  <si>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</si>
  <si>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</si>
  <si>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</si>
  <si>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</si>
  <si>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</si>
  <si>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</si>
  <si>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</si>
  <si>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</si>
  <si>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</si>
  <si>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</si>
  <si>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</si>
  <si>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</si>
  <si>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</si>
  <si>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</si>
  <si>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</si>
  <si>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</si>
  <si>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</si>
  <si>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</si>
  <si>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</si>
  <si>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</si>
  <si>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</si>
  <si>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</si>
  <si>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</si>
  <si>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</si>
  <si>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</si>
  <si>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</si>
  <si>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</si>
  <si>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</si>
  <si>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</si>
  <si>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</si>
  <si>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</si>
  <si>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</si>
  <si>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</si>
  <si>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</si>
  <si>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</si>
  <si>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</si>
  <si>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</si>
  <si>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</si>
  <si>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</si>
  <si>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</si>
  <si>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</si>
  <si>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</si>
  <si>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</si>
  <si>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</si>
  <si>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</si>
  <si>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</si>
  <si>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</si>
  <si>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</si>
  <si>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</si>
  <si>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</si>
  <si>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</si>
  <si>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</si>
  <si>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</si>
  <si>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</si>
  <si>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</si>
  <si>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</si>
  <si>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</si>
  <si>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</si>
  <si>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</si>
  <si>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</si>
  <si>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</si>
  <si>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</si>
  <si>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</si>
  <si>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</si>
  <si>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</si>
  <si>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</si>
  <si>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</si>
  <si>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</si>
  <si>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</si>
  <si>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</si>
  <si>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</si>
  <si>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</si>
  <si>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</si>
  <si>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</si>
  <si>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</si>
  <si>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</si>
  <si>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</si>
  <si>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</si>
  <si>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</si>
  <si>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</si>
  <si>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</si>
  <si>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</si>
  <si>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</si>
  <si>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</si>
  <si>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</si>
  <si>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</si>
  <si>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</si>
  <si>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</si>
  <si>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</si>
  <si>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</si>
  <si>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</si>
  <si>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</si>
  <si>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</si>
  <si>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</si>
  <si>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</si>
  <si>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</si>
  <si>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</si>
  <si>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</si>
  <si>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</si>
  <si>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</si>
  <si>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</si>
  <si>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</si>
  <si>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</si>
  <si>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</si>
  <si>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</si>
  <si>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</si>
  <si>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</si>
  <si>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</si>
  <si>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</si>
  <si>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</si>
  <si>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</si>
  <si>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</si>
  <si>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</si>
  <si>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</si>
  <si>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</si>
  <si>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</si>
  <si>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</si>
  <si>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</si>
  <si>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</si>
  <si>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</si>
  <si>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</si>
  <si>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</si>
  <si>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</si>
  <si>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</si>
  <si>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</si>
  <si>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</si>
  <si>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</si>
  <si>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</si>
  <si>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</si>
  <si>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</si>
  <si>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</si>
  <si>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</si>
  <si>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</si>
  <si>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</si>
  <si>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</si>
  <si>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</si>
  <si>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</si>
  <si>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</si>
  <si>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</si>
  <si>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</si>
  <si>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</si>
  <si>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</si>
  <si>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</si>
  <si>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</si>
  <si>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</si>
  <si>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</si>
  <si>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</si>
  <si>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</si>
  <si>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</si>
  <si>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</si>
  <si>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</si>
  <si>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</si>
  <si>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</si>
  <si>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</si>
  <si>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</si>
  <si>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</si>
  <si>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</si>
  <si>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</si>
  <si>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</si>
  <si>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</si>
  <si>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</si>
  <si>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</si>
  <si>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</si>
  <si>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</si>
  <si>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</si>
  <si>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</si>
  <si>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</si>
  <si>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</si>
  <si>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</si>
  <si>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</si>
  <si>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</si>
  <si>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</si>
  <si>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</si>
  <si>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</si>
  <si>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</si>
  <si>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</si>
  <si>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</si>
  <si>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</si>
  <si>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</si>
  <si>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</si>
  <si>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</si>
  <si>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</si>
  <si>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</si>
  <si>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</si>
  <si>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</si>
  <si>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</si>
  <si>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</si>
  <si>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</si>
  <si>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</si>
  <si>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</si>
  <si>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</si>
  <si>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</si>
  <si>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</si>
  <si>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</si>
  <si>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</si>
  <si>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</si>
  <si>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</si>
  <si>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</si>
  <si>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</si>
  <si>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</si>
  <si>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</si>
  <si>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</si>
  <si>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</si>
  <si>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</si>
  <si>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</si>
  <si>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</si>
  <si>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</si>
  <si>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</si>
  <si>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</si>
  <si>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</si>
  <si>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</si>
  <si>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</si>
  <si>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</si>
  <si>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</si>
  <si>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</si>
  <si>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</si>
  <si>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</si>
  <si>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</si>
  <si>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</si>
  <si>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</si>
  <si>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</si>
  <si>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</si>
  <si>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</si>
  <si>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</si>
  <si>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</si>
  <si>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</si>
  <si>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</si>
  <si>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</si>
  <si>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</si>
  <si>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</si>
  <si>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</si>
  <si>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</si>
  <si>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</si>
  <si>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</si>
  <si>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</si>
  <si>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</si>
  <si>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</si>
  <si>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</si>
  <si>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</si>
  <si>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</si>
  <si>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</si>
  <si>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</si>
  <si>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</si>
  <si>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</si>
  <si>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</si>
  <si>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</si>
  <si>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</si>
  <si>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</si>
  <si>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</si>
  <si>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</si>
  <si>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</si>
  <si>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</si>
  <si>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</si>
  <si>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</si>
  <si>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</si>
  <si>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</si>
  <si>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</si>
  <si>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</si>
  <si>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</si>
  <si>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</si>
  <si>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</si>
  <si>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</si>
  <si>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</si>
  <si>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</si>
  <si>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</si>
  <si>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</si>
  <si>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</si>
  <si>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</si>
  <si>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</si>
  <si>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</si>
  <si>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</si>
  <si>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</si>
  <si>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</si>
  <si>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</si>
  <si>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</si>
  <si>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</si>
  <si>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</si>
  <si>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</si>
  <si>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</si>
  <si>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</si>
  <si>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</si>
  <si>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</si>
  <si>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</si>
  <si>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</si>
  <si>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</si>
  <si>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</si>
  <si>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</si>
  <si>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</si>
  <si>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</si>
  <si>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</si>
  <si>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</si>
  <si>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</si>
  <si>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</si>
  <si>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</si>
  <si>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</si>
  <si>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</si>
  <si>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</si>
  <si>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</si>
  <si>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</si>
  <si>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</si>
  <si>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</si>
  <si>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</si>
  <si>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</si>
  <si>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</si>
  <si>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</si>
  <si>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</si>
  <si>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</si>
  <si>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</si>
  <si>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</si>
  <si>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</si>
  <si>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</si>
  <si>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</si>
  <si>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</si>
  <si>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</si>
  <si>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</si>
  <si>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</si>
  <si>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</si>
  <si>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</si>
  <si>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</si>
  <si>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</si>
  <si>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</si>
  <si>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</si>
  <si>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</si>
  <si>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</si>
  <si>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</si>
  <si>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</si>
  <si>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</si>
  <si>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</si>
  <si>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</si>
  <si>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</si>
  <si>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</si>
  <si>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</si>
  <si>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</si>
  <si>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</si>
  <si>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</si>
  <si>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</si>
  <si>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</si>
  <si>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</si>
  <si>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</si>
  <si>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</si>
  <si>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</si>
  <si>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</si>
  <si>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</si>
  <si>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</si>
  <si>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</si>
  <si>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</si>
  <si>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</si>
  <si>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</si>
  <si>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</si>
  <si>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</si>
  <si>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</si>
  <si>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</si>
  <si>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</si>
  <si>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</si>
  <si>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</si>
  <si>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</si>
  <si>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</si>
  <si>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</si>
  <si>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</si>
  <si>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</si>
  <si>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</si>
  <si>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</si>
  <si>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</si>
  <si>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</si>
  <si>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</si>
  <si>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</si>
  <si>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</si>
  <si>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</si>
  <si>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</si>
  <si>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</si>
  <si>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</si>
  <si>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</si>
  <si>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</si>
  <si>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</si>
  <si>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</si>
  <si>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</si>
  <si>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</si>
  <si>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</si>
  <si>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</si>
  <si>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</si>
  <si>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</si>
  <si>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</si>
  <si>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</si>
  <si>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</si>
  <si>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</si>
  <si>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</si>
  <si>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</si>
  <si>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</si>
  <si>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</si>
  <si>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</si>
  <si>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</si>
  <si>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</si>
  <si>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</si>
  <si>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</si>
  <si>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</si>
  <si>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</si>
  <si>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</si>
  <si>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</si>
  <si>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</si>
  <si>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</si>
  <si>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</si>
  <si>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</si>
  <si>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</si>
  <si>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</si>
  <si>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</si>
  <si>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</si>
  <si>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</si>
  <si>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</si>
  <si>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</si>
  <si>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</si>
  <si>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</si>
  <si>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</si>
  <si>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</si>
  <si>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</si>
  <si>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</si>
  <si>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</si>
  <si>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</si>
  <si>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</si>
  <si>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</si>
  <si>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</si>
  <si>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</si>
  <si>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</si>
  <si>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</si>
  <si>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</si>
  <si>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</si>
  <si>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</si>
  <si>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</si>
  <si>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</si>
  <si>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</si>
  <si>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</si>
  <si>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</si>
  <si>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</si>
  <si>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</si>
  <si>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</si>
  <si>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</si>
  <si>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</si>
  <si>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</si>
  <si>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</si>
  <si>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</si>
  <si>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</si>
  <si>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</si>
  <si>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</si>
  <si>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</si>
  <si>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</si>
  <si>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</si>
  <si>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</si>
  <si>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</si>
  <si>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</si>
  <si>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</si>
  <si>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</si>
  <si>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</si>
  <si>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</si>
  <si>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</si>
  <si>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</si>
  <si>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</si>
  <si>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</si>
  <si>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</si>
  <si>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</si>
  <si>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</si>
  <si>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</si>
  <si>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</si>
  <si>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</si>
  <si>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</si>
  <si>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</si>
  <si>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</si>
  <si>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</si>
  <si>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</si>
  <si>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</si>
  <si>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</si>
  <si>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</si>
  <si>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</si>
  <si>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</si>
  <si>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</si>
  <si>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</si>
  <si>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</si>
  <si>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</si>
  <si>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</si>
  <si>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</si>
  <si>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</si>
  <si>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</si>
  <si>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</si>
  <si>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</si>
  <si>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</si>
  <si>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</si>
  <si>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</si>
  <si>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</si>
  <si>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</si>
  <si>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</si>
  <si>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</si>
  <si>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</si>
  <si>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</si>
  <si>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</si>
  <si>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</si>
  <si>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</si>
  <si>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</si>
  <si>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</si>
  <si>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</si>
  <si>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</si>
  <si>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</si>
  <si>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</si>
  <si>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</si>
  <si>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</si>
  <si>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</si>
  <si>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</si>
  <si>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</si>
  <si>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</si>
  <si>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</si>
  <si>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</si>
  <si>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</si>
  <si>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</si>
  <si>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</si>
  <si>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</si>
  <si>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</si>
  <si>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</si>
  <si>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</si>
  <si>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</si>
  <si>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</si>
  <si>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</si>
  <si>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</si>
  <si>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</si>
  <si>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</si>
  <si>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</si>
  <si>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</si>
  <si>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</si>
  <si>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</si>
  <si>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</si>
  <si>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</si>
  <si>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</si>
  <si>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</si>
  <si>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</si>
  <si>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</si>
  <si>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</si>
  <si>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</si>
  <si>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</si>
  <si>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</si>
  <si>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</si>
  <si>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</si>
  <si>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</si>
  <si>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</si>
  <si>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</si>
  <si>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</si>
  <si>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</si>
  <si>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</si>
  <si>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</si>
  <si>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</si>
  <si>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</si>
  <si>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</si>
  <si>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</si>
  <si>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</si>
  <si>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</si>
  <si>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</si>
  <si>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</si>
  <si>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</si>
  <si>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</si>
  <si>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</si>
  <si>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</si>
  <si>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</si>
  <si>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</si>
  <si>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</si>
  <si>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</si>
  <si>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</si>
  <si>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</si>
  <si>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</si>
  <si>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</si>
  <si>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</si>
  <si>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</si>
  <si>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</si>
  <si>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</si>
  <si>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</si>
  <si>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</si>
  <si>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</si>
  <si>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</si>
  <si>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</si>
  <si>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</si>
  <si>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</si>
  <si>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</si>
  <si>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</si>
  <si>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</si>
  <si>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</si>
  <si>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</si>
  <si>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</si>
  <si>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</si>
  <si>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</si>
  <si>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</si>
  <si>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</si>
  <si>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</si>
  <si>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</si>
  <si>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</si>
  <si>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</si>
  <si>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</si>
  <si>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</si>
  <si>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</si>
  <si>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</si>
  <si>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</si>
  <si>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</si>
  <si>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</si>
  <si>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</si>
  <si>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</si>
  <si>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</si>
  <si>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</si>
  <si>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</si>
  <si>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</si>
  <si>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</si>
  <si>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</si>
  <si>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</si>
  <si>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</si>
  <si>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</si>
  <si>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</si>
  <si>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</si>
  <si>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</si>
  <si>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</si>
  <si>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</si>
  <si>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</si>
  <si>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</si>
  <si>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</si>
  <si>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</si>
  <si>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</si>
  <si>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</si>
  <si>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</si>
  <si>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</si>
  <si>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</si>
  <si>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</si>
  <si>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</si>
  <si>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</si>
  <si>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</si>
  <si>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</si>
  <si>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</si>
  <si>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</si>
  <si>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</si>
  <si>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</si>
  <si>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</si>
  <si>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</si>
  <si>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</si>
  <si>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</si>
  <si>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</si>
  <si>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</si>
  <si>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</si>
  <si>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</si>
  <si>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</si>
  <si>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</si>
  <si>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</si>
  <si>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</si>
  <si>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</si>
  <si>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</si>
  <si>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</si>
  <si>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</si>
  <si>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</si>
  <si>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</si>
  <si>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</si>
  <si>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</si>
  <si>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</si>
  <si>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</si>
  <si>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</si>
  <si>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</si>
  <si>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</si>
  <si>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</si>
  <si>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</si>
  <si>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</si>
  <si>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</si>
  <si>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</si>
  <si>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</si>
  <si>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</si>
  <si>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</si>
  <si>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</si>
  <si>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</si>
  <si>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</si>
  <si>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</si>
  <si>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</si>
  <si>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</si>
  <si>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</si>
  <si>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</si>
  <si>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</si>
  <si>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</si>
  <si>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</si>
  <si>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</si>
  <si>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</si>
  <si>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</si>
  <si>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</si>
  <si>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</si>
  <si>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</si>
  <si>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</si>
  <si>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</si>
  <si>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</si>
  <si>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</si>
  <si>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</si>
  <si>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</si>
  <si>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</si>
  <si>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</si>
  <si>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</si>
  <si>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</si>
  <si>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</si>
  <si>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</si>
  <si>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</si>
  <si>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</si>
  <si>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</si>
  <si>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</si>
  <si>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</si>
  <si>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</si>
  <si>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</si>
  <si>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</si>
  <si>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</si>
  <si>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</si>
  <si>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</si>
  <si>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</si>
  <si>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</si>
  <si>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</si>
  <si>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</si>
  <si>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</si>
  <si>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</si>
  <si>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</si>
  <si>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</si>
  <si>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</si>
  <si>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</si>
  <si>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</si>
  <si>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</si>
  <si>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</si>
  <si>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</si>
  <si>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</si>
  <si>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</si>
  <si>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</si>
  <si>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</si>
  <si>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</si>
  <si>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</si>
  <si>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</si>
  <si>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</si>
  <si>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</si>
  <si>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</si>
  <si>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</si>
  <si>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</si>
  <si>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</si>
  <si>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</si>
  <si>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</si>
  <si>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</si>
  <si>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</si>
  <si>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</si>
  <si>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</si>
  <si>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</si>
  <si>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</si>
  <si>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</si>
  <si>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</si>
  <si>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</si>
  <si>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</si>
  <si>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</si>
  <si>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</si>
  <si>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</si>
  <si>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</si>
  <si>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</si>
  <si>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</si>
  <si>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</si>
  <si>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</si>
  <si>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</si>
  <si>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</si>
  <si>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</si>
  <si>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</si>
  <si>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</si>
  <si>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</si>
  <si>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</si>
  <si>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</si>
  <si>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</si>
  <si>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</si>
  <si>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</si>
  <si>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</si>
  <si>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</si>
  <si>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</si>
  <si>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</si>
  <si>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</si>
  <si>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</si>
  <si>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</si>
  <si>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</si>
  <si>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</si>
  <si>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</si>
  <si>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</si>
  <si>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</si>
  <si>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</si>
  <si>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</si>
  <si>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</si>
  <si>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</si>
  <si>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</si>
  <si>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</si>
  <si>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</si>
  <si>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</si>
  <si>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</si>
  <si>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</si>
  <si>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</si>
  <si>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</si>
  <si>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</si>
  <si>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</si>
  <si>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</si>
  <si>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</si>
  <si>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</si>
  <si>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</si>
  <si>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</si>
  <si>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</si>
  <si>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</si>
  <si>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</si>
  <si>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</si>
  <si>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</si>
  <si>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</si>
  <si>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</si>
  <si>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</si>
  <si>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</si>
  <si>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</si>
  <si>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</si>
  <si>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</si>
  <si>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</si>
  <si>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</si>
  <si>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</si>
  <si>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</si>
  <si>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</si>
  <si>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</si>
  <si>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</si>
  <si>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</si>
  <si>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</si>
  <si>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</si>
  <si>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</si>
  <si>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</si>
  <si>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</si>
  <si>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</si>
  <si>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</si>
  <si>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</si>
  <si>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</si>
  <si>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</si>
  <si>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</si>
  <si>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</si>
  <si>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</si>
  <si>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</si>
  <si>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</si>
  <si>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</si>
  <si>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</si>
  <si>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</si>
  <si>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</si>
  <si>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</si>
  <si>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</si>
  <si>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</si>
  <si>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</si>
  <si>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</si>
  <si>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</si>
  <si>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</si>
  <si>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</si>
  <si>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</si>
  <si>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</si>
  <si>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</si>
  <si>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</si>
  <si>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</si>
  <si>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</si>
  <si>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</si>
  <si>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</si>
  <si>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</si>
  <si>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</si>
  <si>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</si>
  <si>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</si>
  <si>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</si>
  <si>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</si>
  <si>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</si>
  <si>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</si>
  <si>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</si>
  <si>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</si>
  <si>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</si>
  <si>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</si>
  <si>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</si>
  <si>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</si>
  <si>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</si>
  <si>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</si>
  <si>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</si>
  <si>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</si>
  <si>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</si>
  <si>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</si>
  <si>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</si>
  <si>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</si>
  <si>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</si>
  <si>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</si>
  <si>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</si>
  <si>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</si>
  <si>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</si>
  <si>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</si>
  <si>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</si>
  <si>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</si>
  <si>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</si>
  <si>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</si>
  <si>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</si>
  <si>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</si>
  <si>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</si>
  <si>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</si>
  <si>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</si>
  <si>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</si>
  <si>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</si>
  <si>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</si>
  <si>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</si>
  <si>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</si>
  <si>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</si>
  <si>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</si>
  <si>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</si>
  <si>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</si>
  <si>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</si>
  <si>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</si>
  <si>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</si>
  <si>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</si>
  <si>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</si>
  <si>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</si>
  <si>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</si>
  <si>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</si>
  <si>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</si>
  <si>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</si>
  <si>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</si>
  <si>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</si>
  <si>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</si>
  <si>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</si>
  <si>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</si>
  <si>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</si>
  <si>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</si>
  <si>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</si>
  <si>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</si>
  <si>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</si>
  <si>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</si>
  <si>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</si>
  <si>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</si>
  <si>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</si>
  <si>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</si>
  <si>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</si>
  <si>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</si>
  <si>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</si>
  <si>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</si>
  <si>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</si>
  <si>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</si>
  <si>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</si>
  <si>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</si>
  <si>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</si>
  <si>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</si>
  <si>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</si>
  <si>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</si>
  <si>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</si>
  <si>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</si>
  <si>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</si>
  <si>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</si>
  <si>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</si>
  <si>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</si>
  <si>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</si>
  <si>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</si>
  <si>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</si>
  <si>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</si>
  <si>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</si>
  <si>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</si>
  <si>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</si>
  <si>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</si>
  <si>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</si>
  <si>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</si>
  <si>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</si>
  <si>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</si>
  <si>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</si>
  <si>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</si>
  <si>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</si>
  <si>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</si>
  <si>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</si>
  <si>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</si>
  <si>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</si>
  <si>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</si>
  <si>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</si>
  <si>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</si>
  <si>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</si>
  <si>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</si>
  <si>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</si>
  <si>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</si>
  <si>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</si>
  <si>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</si>
  <si>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</si>
  <si>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</si>
  <si>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</si>
  <si>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</si>
  <si>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</si>
  <si>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</si>
  <si>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</si>
  <si>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</si>
  <si>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</si>
  <si>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</si>
  <si>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</si>
  <si>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</si>
  <si>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</si>
  <si>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</si>
  <si>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</si>
  <si>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</si>
  <si>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</si>
  <si>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</si>
  <si>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</si>
  <si>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</si>
  <si>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</si>
  <si>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</si>
  <si>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</si>
  <si>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</si>
  <si>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</si>
  <si>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</si>
  <si>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</si>
  <si>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</si>
  <si>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</si>
  <si>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</si>
  <si>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</si>
  <si>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</si>
  <si>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</si>
  <si>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</si>
  <si>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</si>
  <si>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</si>
  <si>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</si>
  <si>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</si>
  <si>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</si>
  <si>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</si>
  <si>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</si>
  <si>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</si>
  <si>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</si>
  <si>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</si>
  <si>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</si>
  <si>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</si>
  <si>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</si>
  <si>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</si>
  <si>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</si>
  <si>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</si>
  <si>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</si>
  <si>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</si>
  <si>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</si>
  <si>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</si>
  <si>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</si>
  <si>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</si>
  <si>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</si>
  <si>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</si>
  <si>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</si>
  <si>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</si>
  <si>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</si>
  <si>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</si>
  <si>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</si>
  <si>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</si>
  <si>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</si>
  <si>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</si>
  <si>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</si>
  <si>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</si>
  <si>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</si>
  <si>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</si>
  <si>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</si>
  <si>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</si>
  <si>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</si>
  <si>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</si>
  <si>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</si>
  <si>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</si>
  <si>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</si>
  <si>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</si>
  <si>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</si>
  <si>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</si>
  <si>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</si>
  <si>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</si>
  <si>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</si>
  <si>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</si>
  <si>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</si>
  <si>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</si>
  <si>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</si>
  <si>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</si>
  <si>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</si>
  <si>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</si>
  <si>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</si>
  <si>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</si>
  <si>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</si>
  <si>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</si>
  <si>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</si>
  <si>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</si>
  <si>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</si>
  <si>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</si>
  <si>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</si>
  <si>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</si>
  <si>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</si>
  <si>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</si>
  <si>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</si>
  <si>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</si>
  <si>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</si>
  <si>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</si>
  <si>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</si>
  <si>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</si>
  <si>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</si>
  <si>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</si>
  <si>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</si>
  <si>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</si>
  <si>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</si>
  <si>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</si>
  <si>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</si>
  <si>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</si>
  <si>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</si>
  <si>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</si>
  <si>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</si>
  <si>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</si>
  <si>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</si>
  <si>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</si>
  <si>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</si>
  <si>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</si>
  <si>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</si>
  <si>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</si>
  <si>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</si>
  <si>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</si>
  <si>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</si>
  <si>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</si>
  <si>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</si>
  <si>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</si>
  <si>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</si>
  <si>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</si>
  <si>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</si>
  <si>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</si>
  <si>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</si>
  <si>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</si>
  <si>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</si>
  <si>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</si>
  <si>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</si>
  <si>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</si>
  <si>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</si>
  <si>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</si>
  <si>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</si>
  <si>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</si>
  <si>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</si>
  <si>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</si>
  <si>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</si>
  <si>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</si>
  <si>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</si>
  <si>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</si>
  <si>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</si>
  <si>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</si>
  <si>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</si>
  <si>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</si>
  <si>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</si>
  <si>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</si>
  <si>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</si>
  <si>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</si>
  <si>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</si>
  <si>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</si>
  <si>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</si>
  <si>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</si>
  <si>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</si>
  <si>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</si>
  <si>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</si>
  <si>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</si>
  <si>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</si>
  <si>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</si>
  <si>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</si>
  <si>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</si>
  <si>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</si>
  <si>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</si>
  <si>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</si>
  <si>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</si>
  <si>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</si>
  <si>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</si>
  <si>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</si>
  <si>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</si>
  <si>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</si>
  <si>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</si>
  <si>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</si>
  <si>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</si>
  <si>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</si>
  <si>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</si>
  <si>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</si>
  <si>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</si>
  <si>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</si>
  <si>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</si>
  <si>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</si>
  <si>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</si>
  <si>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</si>
  <si>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</si>
  <si>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</si>
  <si>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</si>
  <si>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</si>
  <si>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</si>
  <si>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</si>
  <si>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</si>
  <si>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</si>
  <si>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</si>
  <si>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</si>
  <si>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</si>
  <si>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</si>
  <si>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</si>
  <si>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</si>
  <si>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</si>
  <si>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</si>
  <si>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</si>
  <si>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</si>
  <si>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</si>
  <si>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</si>
  <si>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</si>
  <si>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</si>
  <si>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</si>
  <si>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</si>
  <si>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</si>
  <si>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</si>
  <si>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</si>
  <si>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</si>
  <si>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</si>
  <si>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</si>
  <si>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</si>
  <si>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</si>
  <si>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</si>
  <si>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</si>
  <si>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</si>
  <si>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</si>
  <si>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</si>
  <si>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</si>
  <si>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</si>
  <si>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</si>
  <si>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</si>
  <si>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</si>
  <si>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</si>
  <si>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</si>
  <si>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</si>
  <si>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</si>
  <si>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</si>
  <si>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</si>
  <si>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</si>
  <si>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</si>
  <si>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</si>
  <si>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</si>
  <si>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</si>
  <si>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</si>
  <si>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</si>
  <si>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</si>
  <si>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</si>
  <si>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</si>
  <si>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</si>
  <si>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</si>
  <si>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</si>
  <si>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</si>
  <si>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</si>
  <si>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</si>
  <si>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</si>
  <si>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</si>
  <si>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</si>
  <si>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</si>
  <si>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</si>
  <si>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</si>
  <si>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</si>
  <si>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</si>
  <si>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</si>
  <si>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</si>
  <si>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</si>
  <si>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</si>
  <si>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</si>
  <si>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</si>
  <si>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</si>
  <si>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</si>
  <si>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</si>
  <si>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</si>
  <si>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</si>
  <si>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</si>
  <si>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</si>
  <si>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</si>
  <si>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</si>
  <si>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</si>
  <si>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</si>
  <si>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</si>
  <si>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</si>
  <si>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</si>
  <si>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</si>
  <si>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</si>
  <si>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</si>
  <si>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</si>
  <si>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</si>
  <si>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</si>
  <si>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</si>
  <si>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</si>
  <si>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</si>
  <si>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</si>
  <si>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</si>
  <si>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</si>
  <si>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</si>
  <si>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</si>
  <si>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</si>
  <si>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</si>
  <si>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</si>
  <si>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</si>
  <si>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</si>
  <si>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</si>
  <si>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</si>
  <si>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</si>
  <si>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</si>
  <si>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</si>
  <si>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</si>
  <si>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</si>
  <si>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</si>
  <si>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</si>
  <si>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</si>
  <si>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</si>
  <si>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</si>
  <si>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</si>
  <si>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</si>
  <si>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</si>
  <si>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</si>
  <si>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</si>
  <si>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</si>
  <si>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</si>
  <si>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</si>
  <si>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</si>
  <si>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</si>
  <si>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</si>
  <si>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</si>
  <si>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</si>
  <si>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</si>
  <si>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</si>
  <si>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</si>
  <si>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</si>
  <si>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</si>
  <si>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</si>
  <si>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</si>
  <si>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</si>
  <si>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</si>
  <si>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</si>
  <si>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</si>
  <si>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</si>
  <si>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</si>
  <si>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</si>
  <si>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</si>
  <si>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</si>
  <si>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</si>
  <si>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</si>
  <si>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</si>
  <si>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</si>
  <si>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</si>
  <si>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</si>
  <si>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</si>
  <si>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</si>
  <si>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</si>
  <si>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</si>
  <si>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</si>
  <si>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</si>
  <si>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</si>
  <si>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</si>
  <si>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</si>
  <si>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</si>
  <si>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</si>
  <si>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</si>
  <si>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</si>
  <si>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</si>
  <si>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</si>
  <si>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</si>
  <si>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</si>
  <si>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</si>
  <si>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</si>
  <si>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</si>
  <si>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</si>
  <si>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</si>
  <si>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</si>
  <si>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</si>
  <si>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</si>
  <si>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</si>
  <si>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</si>
  <si>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</si>
  <si>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</si>
  <si>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</si>
  <si>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</si>
  <si>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</si>
  <si>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</si>
  <si>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</si>
  <si>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</si>
  <si>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</si>
  <si>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</si>
  <si>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</si>
  <si>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</si>
  <si>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</si>
  <si>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</si>
  <si>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</si>
  <si>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</si>
  <si>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</si>
  <si>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</si>
  <si>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</si>
  <si>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</si>
  <si>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</si>
  <si>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</si>
  <si>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</si>
  <si>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</si>
  <si>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</si>
  <si>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</si>
  <si>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</si>
  <si>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</si>
  <si>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</si>
  <si>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</si>
  <si>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</si>
  <si>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</si>
  <si>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</si>
  <si>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</si>
  <si>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</si>
  <si>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</si>
  <si>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</si>
  <si>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</si>
  <si>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</si>
  <si>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</si>
  <si>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</si>
  <si>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</si>
  <si>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</si>
  <si>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</si>
  <si>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</si>
  <si>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</si>
  <si>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</si>
  <si>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</si>
  <si>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</si>
  <si>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</si>
  <si>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</si>
  <si>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</si>
  <si>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</si>
  <si>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</si>
  <si>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</si>
  <si>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</si>
  <si>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</si>
  <si>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</si>
  <si>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</si>
  <si>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</si>
  <si>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</si>
  <si>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</si>
  <si>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</si>
  <si>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</si>
  <si>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</si>
  <si>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</si>
  <si>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</si>
  <si>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</si>
  <si>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</si>
  <si>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</si>
  <si>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</si>
  <si>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</si>
  <si>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</si>
  <si>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</si>
  <si>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</si>
  <si>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</si>
  <si>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</si>
  <si>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</si>
  <si>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</si>
  <si>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</si>
  <si>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</si>
  <si>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</si>
  <si>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</si>
  <si>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</si>
  <si>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</si>
  <si>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</si>
  <si>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</si>
  <si>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</si>
  <si>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</si>
  <si>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</si>
  <si>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</si>
  <si>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</si>
  <si>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</si>
  <si>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</si>
  <si>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</si>
  <si>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</si>
  <si>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</si>
  <si>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</si>
  <si>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</si>
  <si>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</si>
  <si>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</si>
  <si>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</si>
  <si>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</si>
  <si>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</si>
  <si>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</si>
  <si>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</si>
  <si>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</si>
  <si>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</si>
  <si>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</si>
  <si>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</si>
  <si>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</si>
  <si>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</si>
  <si>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</si>
  <si>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</si>
  <si>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</si>
  <si>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</si>
  <si>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</si>
  <si>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</si>
  <si>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</si>
  <si>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</si>
  <si>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</si>
  <si>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</si>
  <si>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</si>
  <si>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</si>
  <si>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</si>
  <si>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</si>
  <si>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</si>
  <si>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</si>
  <si>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</si>
  <si>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</si>
  <si>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</si>
  <si>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</si>
  <si>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</si>
  <si>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</si>
  <si>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</si>
  <si>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</si>
  <si>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</si>
  <si>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</si>
  <si>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</si>
  <si>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</si>
  <si>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</si>
  <si>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</si>
  <si>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</si>
  <si>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</si>
  <si>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</si>
  <si>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</si>
  <si>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</si>
  <si>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</si>
  <si>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</si>
  <si>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</si>
  <si>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</si>
  <si>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</si>
  <si>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</si>
  <si>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</si>
  <si>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</si>
  <si>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</si>
  <si>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</si>
  <si>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</si>
  <si>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</si>
  <si>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</si>
  <si>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</si>
  <si>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</si>
  <si>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</si>
  <si>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</si>
  <si>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</si>
  <si>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</si>
  <si>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</si>
  <si>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</si>
  <si>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</si>
  <si>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</si>
  <si>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</si>
  <si>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</si>
  <si>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</si>
  <si>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</si>
  <si>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</si>
  <si>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</si>
  <si>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</si>
  <si>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</si>
  <si>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</si>
  <si>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</si>
  <si>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</si>
  <si>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</si>
  <si>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</si>
  <si>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</si>
  <si>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</si>
  <si>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</si>
  <si>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</si>
  <si>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</si>
  <si>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</si>
  <si>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</si>
  <si>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</si>
  <si>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</si>
  <si>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</si>
  <si>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</si>
  <si>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</si>
  <si>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</si>
  <si>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</si>
  <si>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</si>
  <si>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</si>
  <si>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</si>
  <si>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</si>
  <si>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</si>
  <si>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</si>
  <si>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</si>
  <si>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</si>
  <si>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</si>
  <si>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</si>
  <si>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</si>
  <si>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</si>
  <si>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</si>
  <si>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</si>
  <si>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</si>
  <si>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</si>
  <si>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</si>
  <si>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</si>
  <si>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</si>
  <si>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</si>
  <si>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</si>
  <si>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</si>
  <si>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</si>
  <si>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</si>
  <si>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</si>
  <si>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</si>
  <si>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</si>
  <si>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</si>
  <si>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</si>
  <si>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</si>
  <si>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</si>
  <si>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</si>
  <si>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</si>
  <si>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</si>
  <si>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</si>
  <si>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</si>
  <si>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</si>
  <si>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</si>
  <si>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</si>
  <si>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</si>
  <si>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</si>
  <si>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</si>
  <si>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</si>
  <si>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</si>
  <si>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</si>
  <si>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</si>
  <si>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</si>
  <si>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</si>
  <si>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</si>
  <si>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</si>
  <si>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</si>
  <si>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</si>
  <si>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</si>
  <si>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</si>
  <si>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</si>
  <si>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</si>
  <si>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</si>
  <si>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</si>
  <si>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</si>
  <si>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</si>
  <si>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</si>
  <si>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</si>
  <si>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</si>
  <si>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</si>
  <si>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</si>
  <si>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</si>
  <si>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</si>
  <si>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</si>
  <si>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</si>
  <si>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</si>
  <si>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</si>
  <si>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</si>
  <si>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</si>
  <si>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</si>
  <si>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</si>
  <si>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</si>
  <si>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</si>
  <si>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</si>
  <si>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</si>
  <si>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</si>
  <si>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</si>
  <si>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</si>
  <si>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</si>
  <si>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</si>
  <si>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</si>
  <si>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</si>
  <si>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</si>
  <si>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</si>
  <si>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</si>
  <si>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</si>
  <si>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</si>
  <si>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</si>
  <si>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</si>
  <si>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</si>
  <si>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</si>
  <si>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</si>
  <si>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</si>
  <si>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</si>
  <si>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</si>
  <si>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</si>
  <si>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</si>
  <si>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</si>
  <si>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</si>
  <si>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</si>
  <si>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</si>
  <si>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</si>
  <si>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</si>
  <si>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</si>
  <si>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</si>
  <si>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</si>
  <si>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</si>
  <si>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</si>
  <si>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</si>
  <si>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</si>
  <si>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</si>
  <si>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</si>
  <si>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</si>
  <si>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</si>
  <si>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</si>
  <si>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</si>
  <si>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</si>
  <si>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</si>
  <si>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</si>
  <si>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</si>
  <si>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</si>
  <si>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</si>
  <si>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</si>
  <si>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</si>
  <si>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</si>
  <si>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</si>
  <si>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</si>
  <si>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</si>
  <si>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</si>
  <si>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</si>
  <si>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</si>
  <si>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</si>
  <si>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</si>
  <si>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</si>
  <si>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</si>
  <si>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</si>
  <si>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</si>
  <si>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</si>
  <si>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</si>
  <si>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</si>
  <si>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</si>
  <si>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</si>
  <si>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</si>
  <si>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</si>
  <si>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</si>
  <si>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</si>
  <si>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</si>
  <si>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</si>
  <si>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</si>
  <si>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</si>
  <si>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</si>
  <si>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</si>
  <si>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</si>
  <si>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</si>
  <si>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</si>
  <si>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</si>
  <si>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</si>
  <si>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</si>
  <si>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</si>
  <si>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</si>
  <si>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</si>
  <si>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</si>
  <si>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</si>
  <si>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</si>
  <si>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</si>
  <si>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</si>
  <si>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</si>
  <si>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</si>
  <si>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</si>
  <si>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</si>
  <si>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</si>
  <si>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</si>
  <si>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</si>
  <si>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</si>
  <si>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</si>
  <si>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</si>
  <si>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</si>
  <si>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</si>
  <si>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</si>
  <si>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</si>
  <si>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</si>
  <si>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</si>
  <si>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</si>
  <si>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</si>
  <si>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</si>
  <si>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</si>
  <si>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</si>
  <si>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</si>
  <si>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</si>
  <si>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</si>
  <si>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</si>
  <si>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</si>
  <si>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</si>
  <si>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</si>
  <si>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</si>
  <si>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</si>
  <si>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</si>
  <si>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</si>
  <si>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</si>
  <si>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</si>
  <si>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</si>
  <si>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</si>
  <si>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</si>
  <si>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</si>
  <si>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</si>
  <si>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</si>
  <si>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</si>
  <si>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</si>
  <si>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</si>
  <si>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</si>
  <si>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</si>
  <si>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</si>
  <si>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</si>
  <si>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</si>
  <si>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</si>
  <si>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</si>
  <si>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</si>
  <si>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</si>
  <si>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</si>
  <si>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</si>
  <si>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</si>
  <si>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</si>
  <si>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</si>
  <si>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</si>
  <si>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</si>
  <si>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</si>
  <si>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</si>
  <si>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</si>
  <si>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</si>
  <si>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</si>
  <si>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</si>
  <si>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</si>
  <si>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</si>
  <si>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</si>
  <si>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</si>
  <si>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</si>
  <si>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</si>
  <si>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</si>
  <si>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</si>
  <si>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</si>
  <si>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</si>
  <si>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</si>
  <si>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</si>
  <si>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</si>
  <si>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</si>
  <si>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</si>
  <si>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</si>
  <si>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</si>
  <si>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</si>
  <si>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</si>
  <si>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</si>
  <si>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</si>
  <si>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</si>
  <si>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</si>
  <si>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</si>
  <si>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</si>
  <si>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</si>
  <si>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</si>
  <si>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</si>
  <si>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</si>
  <si>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</si>
  <si>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</si>
  <si>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</si>
  <si>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</si>
  <si>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</si>
  <si>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</si>
  <si>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</si>
  <si>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</si>
  <si>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</si>
  <si>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</si>
  <si>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</si>
  <si>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</si>
  <si>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</si>
  <si>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</si>
  <si>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</si>
  <si>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</si>
  <si>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</si>
  <si>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</si>
  <si>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</si>
  <si>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</si>
  <si>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</si>
  <si>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</si>
  <si>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</si>
  <si>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</si>
  <si>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</si>
  <si>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</si>
  <si>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</si>
  <si>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</si>
  <si>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</si>
  <si>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</si>
  <si>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</si>
  <si>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</si>
  <si>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</si>
  <si>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</si>
  <si>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</si>
  <si>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</si>
  <si>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</si>
  <si>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</si>
  <si>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</si>
  <si>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</si>
  <si>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</si>
  <si>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</si>
  <si>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</si>
  <si>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</si>
  <si>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</si>
  <si>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</si>
  <si>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</si>
  <si>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</si>
  <si>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</si>
  <si>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</si>
  <si>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</si>
  <si>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</si>
  <si>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</si>
  <si>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</si>
  <si>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</si>
  <si>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</si>
  <si>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</si>
  <si>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</si>
  <si>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</si>
  <si>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</si>
  <si>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</si>
  <si>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</si>
  <si>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</si>
  <si>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</si>
  <si>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</si>
  <si>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</si>
  <si>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</si>
  <si>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</si>
  <si>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</si>
  <si>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</si>
  <si>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</si>
  <si>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</si>
  <si>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</si>
  <si>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</si>
  <si>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</si>
  <si>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</si>
  <si>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</si>
  <si>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</si>
  <si>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</si>
  <si>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</si>
  <si>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</si>
  <si>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</si>
  <si>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</si>
  <si>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</si>
  <si>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</si>
  <si>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</si>
  <si>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</si>
  <si>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</si>
  <si>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</si>
  <si>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</si>
  <si>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</si>
  <si>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</si>
  <si>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</si>
  <si>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</si>
  <si>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</si>
  <si>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</si>
  <si>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</si>
  <si>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</si>
  <si>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</si>
  <si>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</si>
  <si>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</si>
  <si>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</si>
  <si>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</si>
  <si>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</si>
  <si>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</si>
  <si>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</si>
  <si>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</si>
  <si>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</si>
  <si>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</si>
  <si>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</si>
  <si>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</si>
  <si>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</si>
  <si>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</si>
  <si>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</si>
  <si>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</si>
  <si>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</si>
  <si>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</si>
  <si>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</si>
  <si>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</si>
  <si>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</si>
  <si>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</si>
  <si>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</si>
  <si>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</si>
  <si>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</si>
  <si>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</si>
  <si>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</si>
  <si>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</si>
  <si>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</si>
  <si>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</si>
  <si>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</si>
  <si>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</si>
  <si>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</si>
  <si>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</si>
  <si>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</si>
  <si>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</si>
  <si>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</si>
  <si>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</si>
  <si>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</si>
  <si>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</si>
  <si>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</si>
  <si>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</si>
  <si>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</si>
  <si>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</si>
  <si>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</si>
  <si>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</si>
  <si>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</si>
  <si>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</si>
  <si>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</si>
  <si>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</si>
  <si>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</si>
  <si>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</si>
  <si>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</si>
  <si>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</si>
  <si>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</si>
  <si>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</si>
  <si>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</si>
  <si>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</si>
  <si>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</si>
  <si>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</si>
  <si>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</si>
  <si>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</si>
  <si>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</si>
  <si>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</si>
  <si>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</si>
  <si>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</si>
  <si>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</si>
  <si>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</si>
  <si>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</si>
  <si>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</si>
  <si>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</si>
  <si>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</si>
  <si>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</si>
  <si>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</si>
  <si>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</si>
  <si>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</si>
  <si>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</si>
  <si>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</si>
  <si>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</si>
  <si>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</si>
  <si>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</si>
  <si>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</si>
  <si>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</si>
  <si>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</si>
  <si>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</si>
  <si>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</si>
  <si>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</si>
  <si>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</si>
  <si>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</si>
  <si>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</si>
  <si>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</si>
  <si>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</si>
  <si>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</si>
  <si>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</si>
  <si>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</si>
  <si>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</si>
  <si>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</si>
  <si>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</si>
  <si>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</si>
  <si>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</si>
  <si>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</si>
  <si>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</si>
  <si>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</si>
  <si>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</si>
  <si>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</si>
  <si>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</si>
  <si>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</si>
  <si>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</si>
  <si>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</si>
  <si>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</si>
  <si>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</si>
  <si>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</si>
  <si>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</si>
  <si>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</si>
  <si>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</si>
  <si>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</si>
  <si>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</si>
  <si>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</si>
  <si>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</si>
  <si>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</si>
  <si>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</si>
  <si>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</si>
  <si>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</si>
  <si>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</si>
  <si>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</si>
  <si>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</si>
  <si>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</si>
  <si>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</si>
  <si>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</si>
  <si>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</si>
  <si>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</si>
  <si>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</si>
  <si>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</si>
  <si>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</si>
  <si>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</si>
  <si>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</si>
  <si>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</si>
  <si>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</si>
  <si>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</si>
  <si>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</si>
  <si>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</si>
  <si>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</si>
  <si>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</si>
  <si>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</si>
  <si>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</si>
  <si>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</si>
  <si>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</si>
  <si>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</si>
  <si>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</si>
  <si>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</si>
  <si>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</si>
  <si>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</si>
  <si>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</si>
  <si>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</si>
  <si>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</si>
  <si>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</si>
  <si>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</si>
  <si>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</si>
  <si>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</si>
  <si>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</si>
  <si>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</si>
  <si>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</si>
  <si>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</si>
  <si>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</si>
  <si>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</si>
  <si>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</si>
  <si>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</si>
  <si>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</si>
  <si>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</si>
  <si>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</si>
  <si>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</si>
  <si>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</si>
  <si>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</si>
  <si>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</si>
  <si>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</si>
  <si>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</si>
  <si>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</si>
  <si>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</si>
  <si>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</si>
  <si>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</si>
  <si>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</si>
  <si>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</si>
  <si>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</si>
  <si>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</si>
  <si>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</si>
  <si>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</si>
  <si>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</si>
  <si>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</si>
  <si>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</si>
  <si>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</si>
  <si>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</si>
  <si>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</si>
  <si>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</si>
  <si>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</si>
  <si>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</si>
  <si>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</si>
  <si>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</si>
  <si>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</si>
  <si>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</si>
  <si>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</si>
  <si>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</si>
  <si>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</si>
  <si>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</si>
  <si>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</si>
  <si>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</si>
  <si>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</si>
  <si>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</si>
  <si>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</si>
  <si>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</si>
  <si>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</si>
  <si>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</si>
  <si>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</si>
  <si>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</si>
  <si>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</si>
  <si>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</si>
  <si>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</si>
  <si>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</si>
  <si>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</si>
  <si>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</si>
  <si>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</si>
  <si>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</si>
  <si>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</si>
  <si>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</si>
  <si>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</si>
  <si>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</si>
  <si>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</si>
  <si>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</si>
  <si>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</si>
  <si>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</si>
  <si>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</si>
  <si>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</si>
  <si>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</si>
  <si>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</si>
  <si>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</si>
  <si>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</si>
  <si>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</si>
  <si>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</si>
  <si>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</si>
  <si>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</si>
  <si>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</si>
  <si>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</si>
  <si>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</si>
  <si>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</si>
  <si>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</si>
  <si>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</si>
  <si>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</si>
  <si>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</si>
  <si>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</si>
  <si>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</si>
  <si>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</si>
  <si>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</si>
  <si>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</si>
  <si>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</si>
  <si>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</si>
  <si>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</si>
  <si>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</si>
  <si>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</si>
  <si>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</si>
  <si>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</si>
  <si>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</si>
  <si>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</si>
  <si>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</si>
  <si>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</si>
  <si>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</si>
  <si>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</si>
  <si>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</si>
  <si>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</si>
  <si>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</si>
  <si>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</si>
  <si>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</si>
  <si>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</si>
  <si>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</si>
  <si>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</si>
  <si>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</si>
  <si>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</si>
  <si>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</si>
  <si>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</si>
  <si>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</si>
  <si>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</si>
  <si>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</si>
  <si>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</si>
  <si>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</si>
  <si>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</si>
  <si>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</si>
  <si>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</si>
  <si>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</si>
  <si>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</si>
  <si>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</si>
  <si>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</si>
  <si>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</si>
  <si>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</si>
  <si>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</si>
  <si>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</si>
  <si>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</si>
  <si>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</si>
  <si>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</si>
  <si>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</si>
  <si>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</si>
  <si>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</si>
  <si>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</si>
  <si>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</si>
  <si>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</si>
  <si>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</si>
  <si>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</si>
  <si>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</si>
  <si>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</si>
  <si>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</si>
  <si>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</si>
  <si>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</si>
  <si>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</si>
  <si>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</si>
  <si>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</si>
  <si>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</si>
  <si>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</si>
  <si>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</si>
  <si>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</si>
  <si>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</si>
  <si>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</si>
  <si>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</si>
  <si>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</si>
  <si>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</si>
  <si>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</si>
  <si>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</si>
  <si>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</si>
  <si>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</si>
  <si>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</si>
  <si>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</si>
  <si>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</si>
  <si>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</si>
  <si>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</si>
  <si>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</si>
  <si>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</si>
  <si>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</si>
  <si>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</si>
  <si>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</si>
  <si>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</si>
  <si>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</si>
  <si>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</si>
  <si>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</si>
  <si>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</si>
  <si>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</si>
  <si>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</si>
  <si>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</si>
  <si>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</si>
  <si>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</si>
  <si>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</si>
  <si>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</si>
  <si>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</si>
  <si>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</si>
  <si>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</si>
  <si>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</si>
  <si>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</si>
  <si>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</si>
  <si>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</si>
  <si>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</si>
  <si>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</si>
  <si>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</si>
  <si>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</si>
  <si>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</si>
  <si>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</si>
  <si>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</si>
  <si>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</si>
  <si>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</si>
  <si>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</si>
  <si>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</si>
  <si>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</si>
  <si>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</si>
  <si>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</si>
  <si>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</si>
  <si>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</si>
  <si>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</si>
  <si>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</si>
  <si>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</si>
  <si>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</si>
  <si>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</si>
  <si>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</si>
  <si>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</si>
  <si>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</si>
  <si>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</si>
  <si>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</si>
  <si>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</si>
  <si>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</si>
  <si>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</si>
  <si>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</si>
  <si>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</si>
  <si>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</si>
  <si>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</si>
  <si>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</si>
  <si>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</si>
  <si>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</si>
  <si>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</si>
  <si>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</si>
  <si>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</si>
  <si>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</si>
  <si>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</si>
  <si>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</si>
  <si>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</si>
  <si>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</si>
  <si>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</si>
  <si>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</si>
  <si>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</si>
  <si>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</si>
  <si>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</si>
  <si>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</si>
  <si>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</si>
  <si>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</si>
  <si>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</si>
  <si>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</si>
  <si>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</si>
  <si>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</si>
  <si>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</si>
  <si>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</si>
  <si>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</si>
  <si>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</si>
  <si>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</si>
  <si>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</si>
  <si>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</si>
  <si>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</si>
  <si>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</si>
  <si>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</si>
  <si>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</si>
  <si>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</si>
  <si>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</si>
  <si>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</si>
  <si>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</si>
  <si>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</si>
  <si>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</si>
  <si>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</si>
  <si>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</si>
  <si>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</si>
  <si>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</si>
  <si>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</si>
  <si>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</si>
  <si>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</si>
  <si>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</si>
  <si>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</si>
  <si>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</si>
  <si>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</si>
  <si>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</si>
  <si>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</si>
  <si>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</si>
  <si>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</si>
  <si>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</si>
  <si>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</si>
  <si>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</si>
  <si>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</si>
  <si>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</si>
  <si>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</si>
  <si>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</si>
  <si>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</si>
  <si>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</si>
  <si>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</si>
  <si>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</si>
  <si>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</si>
  <si>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</si>
  <si>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</si>
  <si>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</si>
  <si>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</si>
  <si>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</si>
  <si>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</si>
  <si>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</si>
  <si>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</si>
  <si>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</si>
  <si>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</si>
  <si>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</si>
  <si>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</si>
  <si>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</si>
  <si>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</si>
  <si>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</si>
  <si>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</si>
  <si>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</si>
  <si>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</si>
  <si>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</si>
  <si>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</si>
  <si>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</si>
  <si>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</si>
  <si>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</si>
  <si>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</si>
  <si>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</si>
  <si>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</si>
  <si>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</si>
  <si>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</si>
  <si>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</si>
  <si>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</si>
  <si>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</si>
  <si>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</si>
  <si>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</si>
  <si>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</si>
  <si>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</si>
  <si>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</si>
  <si>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</si>
  <si>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</si>
  <si>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</si>
  <si>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</si>
  <si>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</si>
  <si>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</si>
  <si>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</si>
  <si>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</si>
  <si>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</si>
  <si>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</si>
  <si>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</si>
  <si>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</si>
  <si>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</si>
  <si>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</si>
  <si>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</si>
  <si>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</si>
  <si>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</si>
  <si>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</si>
  <si>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</si>
  <si>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</si>
  <si>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</si>
  <si>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</si>
  <si>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</si>
  <si>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</si>
  <si>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</si>
  <si>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</si>
  <si>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</si>
  <si>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</si>
  <si>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</si>
  <si>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</si>
  <si>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</si>
  <si>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</si>
  <si>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</si>
  <si>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</si>
  <si>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</si>
  <si>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</si>
  <si>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</si>
  <si>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</si>
  <si>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</si>
  <si>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</si>
  <si>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</si>
  <si>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</si>
  <si>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</si>
  <si>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</si>
  <si>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</si>
  <si>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</si>
  <si>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</si>
  <si>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</si>
  <si>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</si>
  <si>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</si>
  <si>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</si>
  <si>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</si>
  <si>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</si>
  <si>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</si>
  <si>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</si>
  <si>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</si>
  <si>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</si>
  <si>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</si>
  <si>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</si>
  <si>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</si>
  <si>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</si>
  <si>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</si>
  <si>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</si>
  <si>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</si>
  <si>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</si>
  <si>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</si>
  <si>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</si>
  <si>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</si>
  <si>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</si>
  <si>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</si>
  <si>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</si>
  <si>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</si>
  <si>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</si>
  <si>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</si>
  <si>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</si>
  <si>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</si>
  <si>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</si>
  <si>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</si>
  <si>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</si>
  <si>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</si>
  <si>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</si>
  <si>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</si>
  <si>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</si>
  <si>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</si>
  <si>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</si>
  <si>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</si>
  <si>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</si>
  <si>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</si>
  <si>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</si>
  <si>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</si>
  <si>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</si>
  <si>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</si>
  <si>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</si>
  <si>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</si>
  <si>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</si>
  <si>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</si>
  <si>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</si>
  <si>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</si>
  <si>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</si>
  <si>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</si>
  <si>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</si>
  <si>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</si>
  <si>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</si>
  <si>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</si>
  <si>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</si>
  <si>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</si>
  <si>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</si>
  <si>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</si>
  <si>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</si>
  <si>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</si>
  <si>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</si>
  <si>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</si>
  <si>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</si>
  <si>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</si>
  <si>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</si>
  <si>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</si>
  <si>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</si>
  <si>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</si>
  <si>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</si>
  <si>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</si>
  <si>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</si>
  <si>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</si>
  <si>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</si>
  <si>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</si>
  <si>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</si>
  <si>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</si>
  <si>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</si>
  <si>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</si>
  <si>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</si>
  <si>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</si>
  <si>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</si>
  <si>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</si>
  <si>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</si>
  <si>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</si>
  <si>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</si>
  <si>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</si>
  <si>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</si>
  <si>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</si>
  <si>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</si>
  <si>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</si>
  <si>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</si>
  <si>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</si>
  <si>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</si>
  <si>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</si>
  <si>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</si>
  <si>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</si>
  <si>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</si>
  <si>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</si>
  <si>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</si>
  <si>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</si>
  <si>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</si>
  <si>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</si>
  <si>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</si>
  <si>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</si>
  <si>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</si>
  <si>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</si>
  <si>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</si>
  <si>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</si>
  <si>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</si>
  <si>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</si>
  <si>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</si>
  <si>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</si>
  <si>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</si>
  <si>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</si>
  <si>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</si>
  <si>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</si>
  <si>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</si>
  <si>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</si>
  <si>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</si>
  <si>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</si>
  <si>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</si>
  <si>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</si>
  <si>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</si>
  <si>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</si>
  <si>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</si>
  <si>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</si>
  <si>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</si>
  <si>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</si>
  <si>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</si>
  <si>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</si>
  <si>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</si>
  <si>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</si>
  <si>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</si>
  <si>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</si>
  <si>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</si>
  <si>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</si>
  <si>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</si>
  <si>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</si>
  <si>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</si>
  <si>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</si>
  <si>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</si>
  <si>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</si>
  <si>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</si>
  <si>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</si>
  <si>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</si>
  <si>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</si>
  <si>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</si>
  <si>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</si>
  <si>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</si>
  <si>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</si>
  <si>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</si>
  <si>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</si>
  <si>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</si>
  <si>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</si>
  <si>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</si>
  <si>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</si>
  <si>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</si>
  <si>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</si>
  <si>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</si>
  <si>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</si>
  <si>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</si>
  <si>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</si>
  <si>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</si>
  <si>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</si>
  <si>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</si>
  <si>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</si>
  <si>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</si>
  <si>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</si>
  <si>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</si>
  <si>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</si>
  <si>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</si>
  <si>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</si>
  <si>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</si>
  <si>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</si>
  <si>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</si>
  <si>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</si>
  <si>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</si>
  <si>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</si>
  <si>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</si>
  <si>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</si>
  <si>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</si>
  <si>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</si>
  <si>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</si>
  <si>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</si>
  <si>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</si>
  <si>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</si>
  <si>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</si>
  <si>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</si>
  <si>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</si>
  <si>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</si>
  <si>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</si>
  <si>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</si>
  <si>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</si>
  <si>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</si>
  <si>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</si>
  <si>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</si>
  <si>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</si>
  <si>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</si>
  <si>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</si>
  <si>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</si>
  <si>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</si>
  <si>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</si>
  <si>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</si>
  <si>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</si>
  <si>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</si>
  <si>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</si>
  <si>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</si>
  <si>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</si>
  <si>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</si>
  <si>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</si>
  <si>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</si>
  <si>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</si>
  <si>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</si>
  <si>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</si>
  <si>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</si>
  <si>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</si>
  <si>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</si>
  <si>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</si>
  <si>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</si>
  <si>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</si>
  <si>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</si>
  <si>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</si>
  <si>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</si>
  <si>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</si>
  <si>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</si>
  <si>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</si>
  <si>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</si>
  <si>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</si>
  <si>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</si>
  <si>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</si>
  <si>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</si>
  <si>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</si>
  <si>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</si>
  <si>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</si>
  <si>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</si>
  <si>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</si>
  <si>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</si>
  <si>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</si>
  <si>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</si>
  <si>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</si>
  <si>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</si>
  <si>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</si>
  <si>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</si>
  <si>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</si>
  <si>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</si>
  <si>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</si>
  <si>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</si>
  <si>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</si>
  <si>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</si>
  <si>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</si>
  <si>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</si>
  <si>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</si>
  <si>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</si>
  <si>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</si>
  <si>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</si>
  <si>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</si>
  <si>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</si>
  <si>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</si>
  <si>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</si>
  <si>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</si>
  <si>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</si>
  <si>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</si>
  <si>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</si>
  <si>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</si>
  <si>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</si>
  <si>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</si>
  <si>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</si>
  <si>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</si>
  <si>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</si>
  <si>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</si>
  <si>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</si>
  <si>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</si>
  <si>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</si>
  <si>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</si>
  <si>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</si>
  <si>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</si>
  <si>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</si>
  <si>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</si>
  <si>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</si>
  <si>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</si>
  <si>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</si>
  <si>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</si>
  <si>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</si>
  <si>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</si>
  <si>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</si>
  <si>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</si>
  <si>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</si>
  <si>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</si>
  <si>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</si>
  <si>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</si>
  <si>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</si>
  <si>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</si>
  <si>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</si>
  <si>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</si>
  <si>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</si>
  <si>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</si>
  <si>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</si>
  <si>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</si>
  <si>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</si>
  <si>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</si>
  <si>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</si>
  <si>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</si>
  <si>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</si>
  <si>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</si>
  <si>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</si>
  <si>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</si>
  <si>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</si>
  <si>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</si>
  <si>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</si>
  <si>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</si>
  <si>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</si>
  <si>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</si>
  <si>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</si>
  <si>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</si>
  <si>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</si>
  <si>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</si>
  <si>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</si>
  <si>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</si>
  <si>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</si>
  <si>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</si>
  <si>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</si>
  <si>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</si>
  <si>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</si>
  <si>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</si>
  <si>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</si>
  <si>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</si>
  <si>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</si>
  <si>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</si>
  <si>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</si>
  <si>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</si>
  <si>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</si>
  <si>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</si>
  <si>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</si>
  <si>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</si>
  <si>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</si>
  <si>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</si>
  <si>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</si>
  <si>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</si>
  <si>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</si>
  <si>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</si>
  <si>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</si>
  <si>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</si>
  <si>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</si>
  <si>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</si>
  <si>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</si>
  <si>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</si>
  <si>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</si>
  <si>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</si>
  <si>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</si>
  <si>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</si>
  <si>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</si>
  <si>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</si>
  <si>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</si>
  <si>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</si>
  <si>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</si>
  <si>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</si>
  <si>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</si>
  <si>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</si>
  <si>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</si>
  <si>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</si>
  <si>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</si>
  <si>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</si>
  <si>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</si>
  <si>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</si>
  <si>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</si>
  <si>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</si>
  <si>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</si>
  <si>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</si>
  <si>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</si>
  <si>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</si>
  <si>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</si>
  <si>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</si>
  <si>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</si>
  <si>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</si>
  <si>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</si>
  <si>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</si>
  <si>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</si>
  <si>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</si>
  <si>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</si>
  <si>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</si>
  <si>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</si>
  <si>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</si>
  <si>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</si>
  <si>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</si>
  <si>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</si>
  <si>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</si>
  <si>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</si>
  <si>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</si>
  <si>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</si>
  <si>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</si>
  <si>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</si>
  <si>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</si>
  <si>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</si>
  <si>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</si>
  <si>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</si>
  <si>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</si>
  <si>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</si>
  <si>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</si>
  <si>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</si>
  <si>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</si>
  <si>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</si>
  <si>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</si>
  <si>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</si>
  <si>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</si>
  <si>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</si>
  <si>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</si>
  <si>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</si>
  <si>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</si>
  <si>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</si>
  <si>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</si>
  <si>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</si>
  <si>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</si>
  <si>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</si>
  <si>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</si>
  <si>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</si>
  <si>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</si>
  <si>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</si>
  <si>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</si>
  <si>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</si>
  <si>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</si>
  <si>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</si>
  <si>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</si>
  <si>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</si>
  <si>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</si>
  <si>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</si>
  <si>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</si>
  <si>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</si>
  <si>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</si>
  <si>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</si>
  <si>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</si>
  <si>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</si>
  <si>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</si>
  <si>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</si>
  <si>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</si>
  <si>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</si>
  <si>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</si>
  <si>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</si>
  <si>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</si>
  <si>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</si>
  <si>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</si>
  <si>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</si>
  <si>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</si>
  <si>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</si>
  <si>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</si>
  <si>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</si>
  <si>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</si>
  <si>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</si>
  <si>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</si>
  <si>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</si>
  <si>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</si>
  <si>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</si>
  <si>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</si>
  <si>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</si>
  <si>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</si>
  <si>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</si>
  <si>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</si>
  <si>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</si>
  <si>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</si>
  <si>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</si>
  <si>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</si>
  <si>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</si>
  <si>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</si>
  <si>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</si>
  <si>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</si>
  <si>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</si>
  <si>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</si>
  <si>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</si>
  <si>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</si>
  <si>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</si>
  <si>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</si>
  <si>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</si>
  <si>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</si>
  <si>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</si>
  <si>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</si>
  <si>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</si>
  <si>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</si>
  <si>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</si>
  <si>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</si>
  <si>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</si>
  <si>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</si>
  <si>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</si>
  <si>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</si>
  <si>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</si>
  <si>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</si>
  <si>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</si>
  <si>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</si>
  <si>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</si>
  <si>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</si>
  <si>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</si>
  <si>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</si>
  <si>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</si>
  <si>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</si>
  <si>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</si>
  <si>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</si>
  <si>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</si>
  <si>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</si>
  <si>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</si>
  <si>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</si>
  <si>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</si>
  <si>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</si>
  <si>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</si>
  <si>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</si>
  <si>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</si>
  <si>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</si>
  <si>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</si>
  <si>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</si>
  <si>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</si>
  <si>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</si>
  <si>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</si>
  <si>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</si>
  <si>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</si>
  <si>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</si>
  <si>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</si>
  <si>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</si>
  <si>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</si>
  <si>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</si>
  <si>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</si>
  <si>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</si>
  <si>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</si>
  <si>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</si>
  <si>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</si>
  <si>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</si>
  <si>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</si>
  <si>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</si>
  <si>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</si>
  <si>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</si>
  <si>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</si>
  <si>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</si>
  <si>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</si>
  <si>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</si>
  <si>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</si>
  <si>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</si>
  <si>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</si>
  <si>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</si>
  <si>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</si>
  <si>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</si>
  <si>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</si>
  <si>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</si>
  <si>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</si>
  <si>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</si>
  <si>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</si>
  <si>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</si>
  <si>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</si>
  <si>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</si>
  <si>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</si>
  <si>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</si>
  <si>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</si>
  <si>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</si>
  <si>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</si>
  <si>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</si>
  <si>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</si>
  <si>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</si>
  <si>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</si>
  <si>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</si>
  <si>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</si>
  <si>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</si>
  <si>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</si>
  <si>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</si>
  <si>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</si>
  <si>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</si>
  <si>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</si>
  <si>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</si>
  <si>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</si>
  <si>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</si>
  <si>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</si>
  <si>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</si>
  <si>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</si>
  <si>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</si>
  <si>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</si>
  <si>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</si>
  <si>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</si>
  <si>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</si>
  <si>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</si>
  <si>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</si>
  <si>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</si>
  <si>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</si>
  <si>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</si>
  <si>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</si>
  <si>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</si>
  <si>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</si>
  <si>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</si>
  <si>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</si>
  <si>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</si>
  <si>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</si>
  <si>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</si>
  <si>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</si>
  <si>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</si>
  <si>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</si>
  <si>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</si>
  <si>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</si>
  <si>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</si>
  <si>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</si>
  <si>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</si>
  <si>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</si>
  <si>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</si>
  <si>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</si>
  <si>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</si>
  <si>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</si>
  <si>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</si>
  <si>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</si>
  <si>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</si>
  <si>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</si>
  <si>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</si>
  <si>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</si>
  <si>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</si>
  <si>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</si>
  <si>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</si>
  <si>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</si>
  <si>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</si>
  <si>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</si>
  <si>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</si>
  <si>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</si>
  <si>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</si>
  <si>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</si>
  <si>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</si>
  <si>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</si>
  <si>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</si>
  <si>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</si>
  <si>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</si>
  <si>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</si>
  <si>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</si>
  <si>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</si>
  <si>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</si>
  <si>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</si>
  <si>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</si>
  <si>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</si>
  <si>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</si>
  <si>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</si>
  <si>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</si>
  <si>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</si>
  <si>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</si>
  <si>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</si>
  <si>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</si>
  <si>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</si>
  <si>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</si>
  <si>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</si>
  <si>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</si>
  <si>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</si>
  <si>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</si>
  <si>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</si>
  <si>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</si>
  <si>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</si>
  <si>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</si>
  <si>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</si>
  <si>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</si>
  <si>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</si>
  <si>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</si>
  <si>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</si>
  <si>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</si>
  <si>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</si>
  <si>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</si>
  <si>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</si>
  <si>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</si>
  <si>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</si>
  <si>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</si>
  <si>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</si>
  <si>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</si>
  <si>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</si>
  <si>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</si>
  <si>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</si>
  <si>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</si>
  <si>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</si>
  <si>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</si>
  <si>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</si>
  <si>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</si>
  <si>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</si>
  <si>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</si>
  <si>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</si>
  <si>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</si>
  <si>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</si>
  <si>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</si>
  <si>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</si>
  <si>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</si>
  <si>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</si>
  <si>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</si>
  <si>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</si>
  <si>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</si>
  <si>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</si>
  <si>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</si>
  <si>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</si>
  <si>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</si>
  <si>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</si>
  <si>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</si>
  <si>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</si>
  <si>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</si>
  <si>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</si>
  <si>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</si>
  <si>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</si>
  <si>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</si>
  <si>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</si>
  <si>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</si>
  <si>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</si>
  <si>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</si>
  <si>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</si>
  <si>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</si>
  <si>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</si>
  <si>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</si>
  <si>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</si>
  <si>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</si>
  <si>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</si>
  <si>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</si>
  <si>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</si>
  <si>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</si>
  <si>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</si>
  <si>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</si>
  <si>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</si>
  <si>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</si>
  <si>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</si>
  <si>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</si>
  <si>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</si>
  <si>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</si>
  <si>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</si>
  <si>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</si>
  <si>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</si>
  <si>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</si>
  <si>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</si>
  <si>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</si>
  <si>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</si>
  <si>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</si>
  <si>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</si>
  <si>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</si>
  <si>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</si>
  <si>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</si>
  <si>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</si>
  <si>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</si>
  <si>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</si>
  <si>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</si>
  <si>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</si>
  <si>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</si>
  <si>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</si>
  <si>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</si>
  <si>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</si>
  <si>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</si>
  <si>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</si>
  <si>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</si>
  <si>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</si>
  <si>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</si>
  <si>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</si>
  <si>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</si>
  <si>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</si>
  <si>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</si>
  <si>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</si>
  <si>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</si>
  <si>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</si>
  <si>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</si>
  <si>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</si>
  <si>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</si>
  <si>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</si>
  <si>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</si>
  <si>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</si>
  <si>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</si>
  <si>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</si>
  <si>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</si>
  <si>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</si>
  <si>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</si>
  <si>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</si>
  <si>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</si>
  <si>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</si>
  <si>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</si>
  <si>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</si>
  <si>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</si>
  <si>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</si>
  <si>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</si>
  <si>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</si>
  <si>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</si>
  <si>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</si>
  <si>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</si>
  <si>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</si>
  <si>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</si>
  <si>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</si>
  <si>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</si>
  <si>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</si>
  <si>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</si>
  <si>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</si>
  <si>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</si>
  <si>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</si>
  <si>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</si>
  <si>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</si>
  <si>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</si>
  <si>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</si>
  <si>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</si>
  <si>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</si>
  <si>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</si>
  <si>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</si>
  <si>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</si>
  <si>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</si>
  <si>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</si>
  <si>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</si>
  <si>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</si>
  <si>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</si>
  <si>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</si>
  <si>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</si>
  <si>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</si>
  <si>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</si>
  <si>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</si>
  <si>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</si>
  <si>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</si>
  <si>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</si>
  <si>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</si>
  <si>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</si>
  <si>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</si>
  <si>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</si>
  <si>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</si>
  <si>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</si>
  <si>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</si>
  <si>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</si>
  <si>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</si>
  <si>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</si>
  <si>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</si>
  <si>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</si>
  <si>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</si>
  <si>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</si>
  <si>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</si>
  <si>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</si>
  <si>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</si>
  <si>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</si>
  <si>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</si>
  <si>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</si>
  <si>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</si>
  <si>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</si>
  <si>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</si>
  <si>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</si>
  <si>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</si>
  <si>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</si>
  <si>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</si>
  <si>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</si>
  <si>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</si>
  <si>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</si>
  <si>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</si>
  <si>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</si>
  <si>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</si>
  <si>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</si>
  <si>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</si>
  <si>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</si>
  <si>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</si>
  <si>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</si>
  <si>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</si>
  <si>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</si>
  <si>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</si>
  <si>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</si>
  <si>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</si>
  <si>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</si>
  <si>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</si>
  <si>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</si>
  <si>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</si>
  <si>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</si>
  <si>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</si>
  <si>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</si>
  <si>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</si>
  <si>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</si>
  <si>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</si>
  <si>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</si>
  <si>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</si>
  <si>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</si>
  <si>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</si>
  <si>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</si>
  <si>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</si>
  <si>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</si>
  <si>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</si>
  <si>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</si>
  <si>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</si>
  <si>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</si>
  <si>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</si>
  <si>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</si>
  <si>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</si>
  <si>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</si>
  <si>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</si>
  <si>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</si>
  <si>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</si>
  <si>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</si>
  <si>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</si>
  <si>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</si>
  <si>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</si>
  <si>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</si>
  <si>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</si>
  <si>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</si>
  <si>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</si>
  <si>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</si>
  <si>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</si>
  <si>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</si>
  <si>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</si>
  <si>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</si>
  <si>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</si>
  <si>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</si>
  <si>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</si>
  <si>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</si>
  <si>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</si>
  <si>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</si>
  <si>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</si>
  <si>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</si>
  <si>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</si>
  <si>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</si>
  <si>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</si>
  <si>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</si>
  <si>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</si>
  <si>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</si>
  <si>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</si>
  <si>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</si>
  <si>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</si>
  <si>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</si>
  <si>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</si>
  <si>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</si>
  <si>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</si>
  <si>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</si>
  <si>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</si>
  <si>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</si>
  <si>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</si>
  <si>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</si>
  <si>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</si>
  <si>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</si>
  <si>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</si>
  <si>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</si>
  <si>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</si>
  <si>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</si>
  <si>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</si>
  <si>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</si>
  <si>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</si>
  <si>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</si>
  <si>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</si>
  <si>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</si>
  <si>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</si>
  <si>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</si>
  <si>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</si>
  <si>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</si>
  <si>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</si>
  <si>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</si>
  <si>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</si>
  <si>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</si>
  <si>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</si>
  <si>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</si>
  <si>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</si>
  <si>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</si>
  <si>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</si>
  <si>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</si>
  <si>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</si>
  <si>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</si>
  <si>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</si>
  <si>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</si>
  <si>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</si>
  <si>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</si>
  <si>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</si>
  <si>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</si>
  <si>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</si>
  <si>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</si>
  <si>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</si>
  <si>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</si>
  <si>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</si>
  <si>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</si>
  <si>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</si>
  <si>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</si>
  <si>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</si>
  <si>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</si>
  <si>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</si>
  <si>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</si>
  <si>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</si>
  <si>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</si>
  <si>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</si>
  <si>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</si>
  <si>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</si>
  <si>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</si>
  <si>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</si>
  <si>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</si>
  <si>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</si>
  <si>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</si>
  <si>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</si>
  <si>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</si>
  <si>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</si>
  <si>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</si>
  <si>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</si>
  <si>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</si>
  <si>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</si>
  <si>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</si>
  <si>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</si>
  <si>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</si>
  <si>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</si>
  <si>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</si>
  <si>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</si>
  <si>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</si>
  <si>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</si>
  <si>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</si>
  <si>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</si>
  <si>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</si>
  <si>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</si>
  <si>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</si>
  <si>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</si>
  <si>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</si>
  <si>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</si>
  <si>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</si>
  <si>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</si>
  <si>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</si>
  <si>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</si>
  <si>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</si>
  <si>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</si>
  <si>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</si>
  <si>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</si>
  <si>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</si>
  <si>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</si>
  <si>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</si>
  <si>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</si>
  <si>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</si>
  <si>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</si>
  <si>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</si>
  <si>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</si>
  <si>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</si>
  <si>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</si>
  <si>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</si>
  <si>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</si>
  <si>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</si>
  <si>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</si>
  <si>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</si>
  <si>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</si>
  <si>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</si>
  <si>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</si>
  <si>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</si>
  <si>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</si>
  <si>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</si>
  <si>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</si>
  <si>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</si>
  <si>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</si>
  <si>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</si>
  <si>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</si>
  <si>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</si>
  <si>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</si>
  <si>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</si>
  <si>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</si>
  <si>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</si>
  <si>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</si>
  <si>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</si>
  <si>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</si>
  <si>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</si>
  <si>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</si>
  <si>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</si>
  <si>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</si>
  <si>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</si>
  <si>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</si>
  <si>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</si>
  <si>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</si>
  <si>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</si>
  <si>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</si>
  <si>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</si>
  <si>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</si>
  <si>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</si>
  <si>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</si>
  <si>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</si>
  <si>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</si>
  <si>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</si>
  <si>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</si>
  <si>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</si>
  <si>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</si>
  <si>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</si>
  <si>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</si>
  <si>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</si>
  <si>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</si>
  <si>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</si>
  <si>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</si>
  <si>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</si>
  <si>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</si>
  <si>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</si>
  <si>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</si>
  <si>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</si>
  <si>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</si>
  <si>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</si>
  <si>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</si>
  <si>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</si>
  <si>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</si>
  <si>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</si>
  <si>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</si>
  <si>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</si>
  <si>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</si>
  <si>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</si>
  <si>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</si>
  <si>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</si>
  <si>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</si>
  <si>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</si>
  <si>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</si>
  <si>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</si>
  <si>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</si>
  <si>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</si>
  <si>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</si>
  <si>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</si>
  <si>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</si>
  <si>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</si>
  <si>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</si>
  <si>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</si>
  <si>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</si>
  <si>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</si>
  <si>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</si>
  <si>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</si>
  <si>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</si>
  <si>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</si>
  <si>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</si>
  <si>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</si>
  <si>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</si>
  <si>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</si>
  <si>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</si>
  <si>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</si>
  <si>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</si>
  <si>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</si>
  <si>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</si>
  <si>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</si>
  <si>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</si>
  <si>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</si>
  <si>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</si>
  <si>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</si>
  <si>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</si>
  <si>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</si>
  <si>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</si>
  <si>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</si>
  <si>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</si>
  <si>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</si>
  <si>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</si>
  <si>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</si>
  <si>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</si>
  <si>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</si>
  <si>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</si>
  <si>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</si>
  <si>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</si>
  <si>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</si>
  <si>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</si>
  <si>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</si>
  <si>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</si>
  <si>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</si>
  <si>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</si>
  <si>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</si>
  <si>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</si>
  <si>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</si>
  <si>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</si>
  <si>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</si>
  <si>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</si>
  <si>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</si>
  <si>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</si>
  <si>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</si>
  <si>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</si>
  <si>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</si>
  <si>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</si>
  <si>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</si>
  <si>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</si>
  <si>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</si>
  <si>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</si>
  <si>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</si>
  <si>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</si>
  <si>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</si>
  <si>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</si>
  <si>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</si>
  <si>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</si>
  <si>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</si>
  <si>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</si>
  <si>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</si>
  <si>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</si>
  <si>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</si>
  <si>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</si>
  <si>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</si>
  <si>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</si>
  <si>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</si>
  <si>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</si>
  <si>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</si>
  <si>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</si>
  <si>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</si>
  <si>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</si>
  <si>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</si>
  <si>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</si>
  <si>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</si>
  <si>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</si>
  <si>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</si>
  <si>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</si>
  <si>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</si>
  <si>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</si>
  <si>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</si>
  <si>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</si>
  <si>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</si>
  <si>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</si>
  <si>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</si>
  <si>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</si>
  <si>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</si>
  <si>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</si>
  <si>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</si>
  <si>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</si>
  <si>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</si>
  <si>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</si>
  <si>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</si>
  <si>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</si>
  <si>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</si>
  <si>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</si>
  <si>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</si>
  <si>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</si>
  <si>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</si>
  <si>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</si>
  <si>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</si>
  <si>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</si>
  <si>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</si>
  <si>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</si>
  <si>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</si>
  <si>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</si>
  <si>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</si>
  <si>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</si>
  <si>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</si>
  <si>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</si>
  <si>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</si>
  <si>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</si>
  <si>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</si>
  <si>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</si>
  <si>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</si>
  <si>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</si>
  <si>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</si>
  <si>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</si>
  <si>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</si>
  <si>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</si>
  <si>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</si>
  <si>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</si>
  <si>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</si>
  <si>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</si>
  <si>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</si>
  <si>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</si>
  <si>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</si>
  <si>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</si>
  <si>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</si>
  <si>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</si>
  <si>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</si>
  <si>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</si>
  <si>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</si>
  <si>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</si>
  <si>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</si>
  <si>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</si>
  <si>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</si>
  <si>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</si>
  <si>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</si>
  <si>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</si>
  <si>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</si>
  <si>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</si>
  <si>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</si>
  <si>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</si>
  <si>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</si>
  <si>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</si>
  <si>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</si>
  <si>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</si>
  <si>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</si>
  <si>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</si>
  <si>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</si>
  <si>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</si>
  <si>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</si>
  <si>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</si>
  <si>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</si>
  <si>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</si>
  <si>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</si>
  <si>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</si>
  <si>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</si>
  <si>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</si>
  <si>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</si>
  <si>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</si>
  <si>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</si>
  <si>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</si>
  <si>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</si>
  <si>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</si>
  <si>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</si>
  <si>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</si>
  <si>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</si>
  <si>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</si>
  <si>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</si>
  <si>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</si>
  <si>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</si>
  <si>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</si>
  <si>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</si>
  <si>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</si>
  <si>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</si>
  <si>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</si>
  <si>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</si>
  <si>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</si>
  <si>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</si>
  <si>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</si>
  <si>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</si>
  <si>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</si>
  <si>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</si>
  <si>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</si>
  <si>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</si>
  <si>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</si>
  <si>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</si>
  <si>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</si>
  <si>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</si>
  <si>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</si>
  <si>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</si>
  <si>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</si>
  <si>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</si>
  <si>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</si>
  <si>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</si>
  <si>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</si>
  <si>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</si>
  <si>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</si>
  <si>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</si>
  <si>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</si>
  <si>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</si>
  <si>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</si>
  <si>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</si>
  <si>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</si>
  <si>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</si>
  <si>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</si>
  <si>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</si>
  <si>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</si>
  <si>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</si>
  <si>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</si>
  <si>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</si>
  <si>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</si>
  <si>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</si>
  <si>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</si>
  <si>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</si>
  <si>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</si>
  <si>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</si>
  <si>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</si>
  <si>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</si>
  <si>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</si>
  <si>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</si>
  <si>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</si>
  <si>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</si>
  <si>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</si>
  <si>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</si>
  <si>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</si>
  <si>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</si>
  <si>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</si>
  <si>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</si>
  <si>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</si>
  <si>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</si>
  <si>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</si>
  <si>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</si>
  <si>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</si>
  <si>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</si>
  <si>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</si>
  <si>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</si>
  <si>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</si>
  <si>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</si>
  <si>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</si>
  <si>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</si>
  <si>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</si>
  <si>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</si>
  <si>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</si>
  <si>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</si>
  <si>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</si>
  <si>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</si>
  <si>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</si>
  <si>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</si>
  <si>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</si>
  <si>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</si>
  <si>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</si>
  <si>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</si>
  <si>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</si>
  <si>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</si>
  <si>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</si>
  <si>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</si>
  <si>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</si>
  <si>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</si>
  <si>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</si>
  <si>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</si>
  <si>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</si>
  <si>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</si>
  <si>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</si>
  <si>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</si>
  <si>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</si>
  <si>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</si>
  <si>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</si>
  <si>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</si>
  <si>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</si>
  <si>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</si>
  <si>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</si>
  <si>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</si>
  <si>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</si>
  <si>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</si>
  <si>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</si>
  <si>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</si>
  <si>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</si>
  <si>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</si>
  <si>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</si>
  <si>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</si>
  <si>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</si>
  <si>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</si>
  <si>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</si>
  <si>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</si>
  <si>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</si>
  <si>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</si>
  <si>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</si>
  <si>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</si>
  <si>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</si>
  <si>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</si>
  <si>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</si>
  <si>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</si>
  <si>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</si>
  <si>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</si>
  <si>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</si>
  <si>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</si>
  <si>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</si>
  <si>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</si>
  <si>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</si>
  <si>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</si>
  <si>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</si>
  <si>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</si>
  <si>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</si>
  <si>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</si>
  <si>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</si>
  <si>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</si>
  <si>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</si>
  <si>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</si>
  <si>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</si>
  <si>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</si>
  <si>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</si>
  <si>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</si>
  <si>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</si>
  <si>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</si>
  <si>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</si>
  <si>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</si>
  <si>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</si>
  <si>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</si>
  <si>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</si>
  <si>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</si>
  <si>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</si>
  <si>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</si>
  <si>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</si>
  <si>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</si>
  <si>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</si>
  <si>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</si>
  <si>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</si>
  <si>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</si>
  <si>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</si>
  <si>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</si>
  <si>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</si>
  <si>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</si>
  <si>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</si>
  <si>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</si>
  <si>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</si>
  <si>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</si>
  <si>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</si>
  <si>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</si>
  <si>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</si>
  <si>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</si>
  <si>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</si>
  <si>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</si>
  <si>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</si>
  <si>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</si>
  <si>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</si>
  <si>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</si>
  <si>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</si>
  <si>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</si>
  <si>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</si>
  <si>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</si>
  <si>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</si>
  <si>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</si>
  <si>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</si>
  <si>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</si>
  <si>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</si>
  <si>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</si>
  <si>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</si>
  <si>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</si>
  <si>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</si>
  <si>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</si>
  <si>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</si>
  <si>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</si>
  <si>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</si>
  <si>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</si>
  <si>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</si>
  <si>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</si>
  <si>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</si>
  <si>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</si>
  <si>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</si>
  <si>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</si>
  <si>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</si>
  <si>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</si>
  <si>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</si>
  <si>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</si>
  <si>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</si>
  <si>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</si>
  <si>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</si>
  <si>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</si>
  <si>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</si>
  <si>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</si>
  <si>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</si>
  <si>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</si>
  <si>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</si>
  <si>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</si>
  <si>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</si>
  <si>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</si>
  <si>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</si>
  <si>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</si>
  <si>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</si>
  <si>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</si>
  <si>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</si>
  <si>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</si>
  <si>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</si>
  <si>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</si>
  <si>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</si>
  <si>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</si>
  <si>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</si>
  <si>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</si>
  <si>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</si>
  <si>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</si>
  <si>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</si>
  <si>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</si>
  <si>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</si>
  <si>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</si>
  <si>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</si>
  <si>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</si>
  <si>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</si>
  <si>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</si>
  <si>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</si>
  <si>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</si>
  <si>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</si>
  <si>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</si>
  <si>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</si>
  <si>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</si>
  <si>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</si>
  <si>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</si>
  <si>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</si>
  <si>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</si>
  <si>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</si>
  <si>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</si>
  <si>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</si>
  <si>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</si>
  <si>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</si>
  <si>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</si>
  <si>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</si>
  <si>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</si>
  <si>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</si>
  <si>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</si>
  <si>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</si>
  <si>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</si>
  <si>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</si>
  <si>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</si>
  <si>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</si>
  <si>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</si>
  <si>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</si>
  <si>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</si>
  <si>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</si>
  <si>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</si>
  <si>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</si>
  <si>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</si>
  <si>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</si>
  <si>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</si>
  <si>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</si>
  <si>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</si>
  <si>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</si>
  <si>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</si>
  <si>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</si>
  <si>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</si>
  <si>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</si>
  <si>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</si>
  <si>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</si>
  <si>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</si>
  <si>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</si>
  <si>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</si>
  <si>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</si>
  <si>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</si>
  <si>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</si>
  <si>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</si>
  <si>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</si>
  <si>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</si>
  <si>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</si>
  <si>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</si>
  <si>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</si>
  <si>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</si>
  <si>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</si>
  <si>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</si>
  <si>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</si>
  <si>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</si>
  <si>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</si>
  <si>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</si>
  <si>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</si>
  <si>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</si>
  <si>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</si>
  <si>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</si>
  <si>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</si>
  <si>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</si>
  <si>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</si>
  <si>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</si>
  <si>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</si>
  <si>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</si>
  <si>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</si>
  <si>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</si>
  <si>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</si>
  <si>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</si>
  <si>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</si>
  <si>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</si>
  <si>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</si>
  <si>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</si>
  <si>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</si>
  <si>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</si>
  <si>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</si>
  <si>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</si>
  <si>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</si>
  <si>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</si>
  <si>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</si>
  <si>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</si>
  <si>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</si>
  <si>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</si>
  <si>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</si>
  <si>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</si>
  <si>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</si>
  <si>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</si>
  <si>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</si>
  <si>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</si>
  <si>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</si>
  <si>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</si>
  <si>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</si>
  <si>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</si>
  <si>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</si>
  <si>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</si>
  <si>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</si>
  <si>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</si>
  <si>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</si>
  <si>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</si>
  <si>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</si>
  <si>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</si>
  <si>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</si>
  <si>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</si>
  <si>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</si>
  <si>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</si>
  <si>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</si>
  <si>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</si>
  <si>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</si>
  <si>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</si>
  <si>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</si>
  <si>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</si>
  <si>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</si>
  <si>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</si>
  <si>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</si>
  <si>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</si>
  <si>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</si>
  <si>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</si>
  <si>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</si>
  <si>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</si>
  <si>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</si>
  <si>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</si>
  <si>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</si>
  <si>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</si>
  <si>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</si>
  <si>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</si>
  <si>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</si>
  <si>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</si>
  <si>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</si>
  <si>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</si>
  <si>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</si>
  <si>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</si>
  <si>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</si>
  <si>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</si>
  <si>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</si>
  <si>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</si>
  <si>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</si>
  <si>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</si>
  <si>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</si>
  <si>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</si>
  <si>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</si>
  <si>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</si>
  <si>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</si>
  <si>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</si>
  <si>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</si>
  <si>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</si>
  <si>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</si>
  <si>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</si>
  <si>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</si>
  <si>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</si>
  <si>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</si>
  <si>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</si>
  <si>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</si>
  <si>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</si>
  <si>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</si>
  <si>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</si>
  <si>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</si>
  <si>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</si>
  <si>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</si>
  <si>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</si>
  <si>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</si>
  <si>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</si>
  <si>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</si>
  <si>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</si>
  <si>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</si>
  <si>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</si>
  <si>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</si>
  <si>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</si>
  <si>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</si>
  <si>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</si>
  <si>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</si>
  <si>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</si>
  <si>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</si>
  <si>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</si>
  <si>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</si>
  <si>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</si>
  <si>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</si>
  <si>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</si>
  <si>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</si>
  <si>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</si>
  <si>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</si>
  <si>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</si>
  <si>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</si>
  <si>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</si>
  <si>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</si>
  <si>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</si>
  <si>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</si>
  <si>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</si>
  <si>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</si>
  <si>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</si>
  <si>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</si>
  <si>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</si>
  <si>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</si>
  <si>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</si>
  <si>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</si>
  <si>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</si>
  <si>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</si>
  <si>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</si>
  <si>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</si>
  <si>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</si>
  <si>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</si>
  <si>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</si>
  <si>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</si>
  <si>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</si>
  <si>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</si>
  <si>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</si>
  <si>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</si>
  <si>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</si>
  <si>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</si>
  <si>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</si>
  <si>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</si>
  <si>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</si>
  <si>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</si>
  <si>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</si>
  <si>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</si>
  <si>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</si>
  <si>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</si>
  <si>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</si>
  <si>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</si>
  <si>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</si>
  <si>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</si>
  <si>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</si>
  <si>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</si>
  <si>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</si>
  <si>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</si>
  <si>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</si>
  <si>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</si>
  <si>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</si>
  <si>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</si>
  <si>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</si>
  <si>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</si>
  <si>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</si>
  <si>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</si>
  <si>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</si>
  <si>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</si>
  <si>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</si>
  <si>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</si>
  <si>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</si>
  <si>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</si>
  <si>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</si>
  <si>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</si>
  <si>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</si>
  <si>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</si>
  <si>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</si>
  <si>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</si>
  <si>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</si>
  <si>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</si>
  <si>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</si>
  <si>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</si>
  <si>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</si>
  <si>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</si>
  <si>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</si>
  <si>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</si>
  <si>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</si>
  <si>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</si>
  <si>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</si>
  <si>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</si>
  <si>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</si>
  <si>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</si>
  <si>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</si>
  <si>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</si>
  <si>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</si>
  <si>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</si>
  <si>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</si>
  <si>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</si>
  <si>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</si>
  <si>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</si>
  <si>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</si>
  <si>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</si>
  <si>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</si>
  <si>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</si>
  <si>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</si>
  <si>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</si>
  <si>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</si>
  <si>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</si>
  <si>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</si>
  <si>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</si>
  <si>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</si>
  <si>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</si>
  <si>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</si>
  <si>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</si>
  <si>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</si>
  <si>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</si>
  <si>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</si>
  <si>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</si>
  <si>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</si>
  <si>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</si>
  <si>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</si>
  <si>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</si>
  <si>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</si>
  <si>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</si>
  <si>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</si>
  <si>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</si>
  <si>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</si>
  <si>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</si>
  <si>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</si>
  <si>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</si>
  <si>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</si>
  <si>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</si>
  <si>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</si>
  <si>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</si>
  <si>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</si>
  <si>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</si>
  <si>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</si>
  <si>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</si>
  <si>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</si>
  <si>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</si>
  <si>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</si>
  <si>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</si>
  <si>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</si>
  <si>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</si>
  <si>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</si>
  <si>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</si>
  <si>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</si>
  <si>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</si>
  <si>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</si>
  <si>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</si>
  <si>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</si>
  <si>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</si>
  <si>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</si>
  <si>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</si>
  <si>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</si>
  <si>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</si>
  <si>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</si>
  <si>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</si>
  <si>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</si>
  <si>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</si>
  <si>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</si>
  <si>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</si>
  <si>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</si>
  <si>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</si>
  <si>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</si>
  <si>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</si>
  <si>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</si>
  <si>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</si>
  <si>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</si>
  <si>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</si>
  <si>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</si>
  <si>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</si>
  <si>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</si>
  <si>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</si>
  <si>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</si>
  <si>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</si>
  <si>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</si>
  <si>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</si>
  <si>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</si>
  <si>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</si>
  <si>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</si>
  <si>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</si>
  <si>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</si>
  <si>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</si>
  <si>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</si>
  <si>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</si>
  <si>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</si>
  <si>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</si>
  <si>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</si>
  <si>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</si>
  <si>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</si>
  <si>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</si>
  <si>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</si>
  <si>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</si>
  <si>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</si>
  <si>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</si>
  <si>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</si>
  <si>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</si>
  <si>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</si>
  <si>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</si>
  <si>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</si>
  <si>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</si>
  <si>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</si>
  <si>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</si>
  <si>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</si>
  <si>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</si>
  <si>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</si>
  <si>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</si>
  <si>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</si>
  <si>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</si>
  <si>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</si>
  <si>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</si>
  <si>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</si>
  <si>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</si>
  <si>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</si>
  <si>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</si>
  <si>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</si>
  <si>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</si>
  <si>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</si>
  <si>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</si>
  <si>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</si>
  <si>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</si>
  <si>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</si>
  <si>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</si>
  <si>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</si>
  <si>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</si>
  <si>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</si>
  <si>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</si>
  <si>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</si>
  <si>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</si>
  <si>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</si>
  <si>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</si>
  <si>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</si>
  <si>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</si>
  <si>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</si>
  <si>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</si>
  <si>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</si>
  <si>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</si>
  <si>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</si>
  <si>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</si>
  <si>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</si>
  <si>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</si>
  <si>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</si>
  <si>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</si>
  <si>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</si>
  <si>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</si>
  <si>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</si>
  <si>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</si>
  <si>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</si>
  <si>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</si>
  <si>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</si>
  <si>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</si>
  <si>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</si>
  <si>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</si>
  <si>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</si>
  <si>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</si>
  <si>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</si>
  <si>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</si>
  <si>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</si>
  <si>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</si>
  <si>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</si>
  <si>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</si>
  <si>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</si>
  <si>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</si>
  <si>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</si>
  <si>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</si>
  <si>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</si>
  <si>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</si>
  <si>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</si>
  <si>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</si>
  <si>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</si>
  <si>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</si>
  <si>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</si>
  <si>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</si>
  <si>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</si>
  <si>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</si>
  <si>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</si>
  <si>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</si>
  <si>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</si>
  <si>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</si>
  <si>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</si>
  <si>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</si>
  <si>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</si>
  <si>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</si>
  <si>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</si>
  <si>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</si>
  <si>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</si>
  <si>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</si>
  <si>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</si>
  <si>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</si>
  <si>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</si>
  <si>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</si>
  <si>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</si>
  <si>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</si>
  <si>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</si>
  <si>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</si>
  <si>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</si>
  <si>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</si>
  <si>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</si>
  <si>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</si>
  <si>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</si>
  <si>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</si>
  <si>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</si>
  <si>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</si>
  <si>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</si>
  <si>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</si>
  <si>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</si>
  <si>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</si>
  <si>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</si>
  <si>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</si>
  <si>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</si>
  <si>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</si>
  <si>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</si>
  <si>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</si>
  <si>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</si>
  <si>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</si>
  <si>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</si>
  <si>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</si>
  <si>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</si>
  <si>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</si>
  <si>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</si>
  <si>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</si>
  <si>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</si>
  <si>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</si>
  <si>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</si>
  <si>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</si>
  <si>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</si>
  <si>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</si>
  <si>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</si>
  <si>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</si>
  <si>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</si>
  <si>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</si>
  <si>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</si>
  <si>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</si>
  <si>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</si>
  <si>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</si>
  <si>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</si>
  <si>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</si>
  <si>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</si>
  <si>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</si>
  <si>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</si>
  <si>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</si>
  <si>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</si>
  <si>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</si>
  <si>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</si>
  <si>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</si>
  <si>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</si>
  <si>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</si>
  <si>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</si>
  <si>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</si>
  <si>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</si>
  <si>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</si>
  <si>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</si>
  <si>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</si>
  <si>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</si>
  <si>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</si>
  <si>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</si>
  <si>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</si>
  <si>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</si>
  <si>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</si>
  <si>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</si>
  <si>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</si>
  <si>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</si>
  <si>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</si>
  <si>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</si>
  <si>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</si>
  <si>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</si>
  <si>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</si>
  <si>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</si>
  <si>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</si>
  <si>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</si>
  <si>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</si>
  <si>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</si>
  <si>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</si>
  <si>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</si>
  <si>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</si>
  <si>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</si>
  <si>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</si>
  <si>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</si>
  <si>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</si>
  <si>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</si>
  <si>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</si>
  <si>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</si>
  <si>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</si>
  <si>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</si>
  <si>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</si>
  <si>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</si>
  <si>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</si>
  <si>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</si>
  <si>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</si>
  <si>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</si>
  <si>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</si>
  <si>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</si>
  <si>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</si>
  <si>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</si>
  <si>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</si>
  <si>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</si>
  <si>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</si>
  <si>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</si>
  <si>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</si>
  <si>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</si>
  <si>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</si>
  <si>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</si>
  <si>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</si>
  <si>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</si>
  <si>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</si>
  <si>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</si>
  <si>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</si>
  <si>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</si>
  <si>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</si>
  <si>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</si>
  <si>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</si>
  <si>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</si>
  <si>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</si>
  <si>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</si>
  <si>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</si>
  <si>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</si>
  <si>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</si>
  <si>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</si>
  <si>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</si>
  <si>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</si>
  <si>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</si>
  <si>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</si>
  <si>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</si>
  <si>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</si>
  <si>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</si>
  <si>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</si>
  <si>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</si>
  <si>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</si>
  <si>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</si>
  <si>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</si>
  <si>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</si>
  <si>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</si>
  <si>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</si>
  <si>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</si>
  <si>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</si>
  <si>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</si>
  <si>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</si>
  <si>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</si>
  <si>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</si>
  <si>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</si>
  <si>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</si>
  <si>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</si>
  <si>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</si>
  <si>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</si>
  <si>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</si>
  <si>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</si>
  <si>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</si>
  <si>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</si>
  <si>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</si>
  <si>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</si>
  <si>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</si>
  <si>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</si>
  <si>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</si>
  <si>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</si>
  <si>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</si>
  <si>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</si>
  <si>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</si>
  <si>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</si>
  <si>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</si>
  <si>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</si>
  <si>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</si>
  <si>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</si>
  <si>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</si>
  <si>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</si>
  <si>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</si>
  <si>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</si>
  <si>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</si>
  <si>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</si>
  <si>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</si>
  <si>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</si>
  <si>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</si>
  <si>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</si>
  <si>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</si>
  <si>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</si>
  <si>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</si>
  <si>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</si>
  <si>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</si>
  <si>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</si>
  <si>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</si>
  <si>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</si>
  <si>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</si>
  <si>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</si>
  <si>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</si>
  <si>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</si>
  <si>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</si>
  <si>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</si>
  <si>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</si>
  <si>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</si>
  <si>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</si>
  <si>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</si>
  <si>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</si>
  <si>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</si>
  <si>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</si>
  <si>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</si>
  <si>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</si>
  <si>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</si>
  <si>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</si>
  <si>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</si>
  <si>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</si>
  <si>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</si>
  <si>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</si>
  <si>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</si>
  <si>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</si>
  <si>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</si>
  <si>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</si>
  <si>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</si>
  <si>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</si>
  <si>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</si>
  <si>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</si>
  <si>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</si>
  <si>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</si>
  <si>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</si>
  <si>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</si>
  <si>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</si>
  <si>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</si>
  <si>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</si>
  <si>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</si>
  <si>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</si>
  <si>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</si>
  <si>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</si>
  <si>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</si>
  <si>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</si>
  <si>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</si>
  <si>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</si>
  <si>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</si>
  <si>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</si>
  <si>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</si>
  <si>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</si>
  <si>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</si>
  <si>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</si>
  <si>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</si>
  <si>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</si>
  <si>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</si>
  <si>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</si>
  <si>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</si>
  <si>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</si>
  <si>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</si>
  <si>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</si>
  <si>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</si>
  <si>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</si>
  <si>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</si>
  <si>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</si>
  <si>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</si>
  <si>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</si>
  <si>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</si>
  <si>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</si>
  <si>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</si>
  <si>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</si>
  <si>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</si>
  <si>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</si>
  <si>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</si>
  <si>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</si>
  <si>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</si>
  <si>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</si>
  <si>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</si>
  <si>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</si>
  <si>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</si>
  <si>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</si>
  <si>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</si>
  <si>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</si>
  <si>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</si>
  <si>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</si>
  <si>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</si>
  <si>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</si>
  <si>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</si>
  <si>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</si>
  <si>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</si>
  <si>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</si>
  <si>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</si>
  <si>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</si>
  <si>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</si>
  <si>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</si>
  <si>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</si>
  <si>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</si>
  <si>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</si>
  <si>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</si>
  <si>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</si>
  <si>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</si>
  <si>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</si>
  <si>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</si>
  <si>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</si>
  <si>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</si>
  <si>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</si>
  <si>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</si>
  <si>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</si>
  <si>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</si>
  <si>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</si>
  <si>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</si>
  <si>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</si>
  <si>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</si>
  <si>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</si>
  <si>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</si>
  <si>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</si>
  <si>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</si>
  <si>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</si>
  <si>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</si>
  <si>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</si>
  <si>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</si>
  <si>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</si>
  <si>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</si>
  <si>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</si>
  <si>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</si>
  <si>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</si>
  <si>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</si>
  <si>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</si>
  <si>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</si>
  <si>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</si>
  <si>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</si>
  <si>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</si>
  <si>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</si>
  <si>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</si>
  <si>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</si>
  <si>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</si>
  <si>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</si>
  <si>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</si>
  <si>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</si>
  <si>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</si>
  <si>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</si>
  <si>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</si>
  <si>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</si>
  <si>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</si>
  <si>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</si>
  <si>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</si>
  <si>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</si>
  <si>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</si>
  <si>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</si>
  <si>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</si>
  <si>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</si>
  <si>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</si>
  <si>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</si>
  <si>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</si>
  <si>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</si>
  <si>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</si>
  <si>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</si>
  <si>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</si>
  <si>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</si>
  <si>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</si>
  <si>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</si>
  <si>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</si>
  <si>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</si>
  <si>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</si>
  <si>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</si>
  <si>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</si>
  <si>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</si>
  <si>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</si>
  <si>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</si>
  <si>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</si>
  <si>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</si>
  <si>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</si>
  <si>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</si>
  <si>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</si>
  <si>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</si>
  <si>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</si>
  <si>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</si>
  <si>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</si>
  <si>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</si>
  <si>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</si>
  <si>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</si>
  <si>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</si>
  <si>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</si>
  <si>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</si>
  <si>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</si>
  <si>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</si>
  <si>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</si>
  <si>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</si>
  <si>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</si>
  <si>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</si>
  <si>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</si>
  <si>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</si>
  <si>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</si>
  <si>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</si>
  <si>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</si>
  <si>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</si>
  <si>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</si>
  <si>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</si>
  <si>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</si>
  <si>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</si>
  <si>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</si>
  <si>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</si>
  <si>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</si>
  <si>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</si>
  <si>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</si>
  <si>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</si>
  <si>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</si>
  <si>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</si>
  <si>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</si>
  <si>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</si>
  <si>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</si>
  <si>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</si>
  <si>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</si>
  <si>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</si>
  <si>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</si>
  <si>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</si>
  <si>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</si>
  <si>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</si>
  <si>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</si>
  <si>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</si>
  <si>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</si>
  <si>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</si>
  <si>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</si>
  <si>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</si>
  <si>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</si>
  <si>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</si>
  <si>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</si>
  <si>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</si>
  <si>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</si>
  <si>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</si>
  <si>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</si>
  <si>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</si>
  <si>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</si>
  <si>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</si>
  <si>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</si>
  <si>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</si>
  <si>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</si>
  <si>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</si>
  <si>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</si>
  <si>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</si>
  <si>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</si>
  <si>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</si>
  <si>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</si>
  <si>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</si>
  <si>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</si>
  <si>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</si>
  <si>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</si>
  <si>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</si>
  <si>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</si>
  <si>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</si>
  <si>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</si>
  <si>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</si>
  <si>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</si>
  <si>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</si>
  <si>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</si>
  <si>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</si>
  <si>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</si>
  <si>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</si>
  <si>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</si>
  <si>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</si>
  <si>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</si>
  <si>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</si>
  <si>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</si>
  <si>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</si>
  <si>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</si>
  <si>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</si>
  <si>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</si>
  <si>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</si>
  <si>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</si>
  <si>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</si>
  <si>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</si>
  <si>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</si>
  <si>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</si>
  <si>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</si>
  <si>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</si>
  <si>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</si>
  <si>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</si>
  <si>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</si>
  <si>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</si>
  <si>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</si>
  <si>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</si>
  <si>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</si>
  <si>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</si>
  <si>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</si>
  <si>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</si>
  <si>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</si>
  <si>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</si>
  <si>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</si>
  <si>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</si>
  <si>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</si>
  <si>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</si>
  <si>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</si>
  <si>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</si>
  <si>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</si>
  <si>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</si>
  <si>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</si>
  <si>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</si>
  <si>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</si>
  <si>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</si>
  <si>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</si>
  <si>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</si>
  <si>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</si>
  <si>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</si>
  <si>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</si>
  <si>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</si>
  <si>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</si>
  <si>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</si>
  <si>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</si>
  <si>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</si>
  <si>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</si>
  <si>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</si>
  <si>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</si>
  <si>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</si>
  <si>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</si>
  <si>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</si>
  <si>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</si>
  <si>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</si>
  <si>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</si>
  <si>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</si>
  <si>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</si>
  <si>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</si>
  <si>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</si>
  <si>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</si>
  <si>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</si>
  <si>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</si>
  <si>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</si>
  <si>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</si>
  <si>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</si>
  <si>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</si>
  <si>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</si>
  <si>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</si>
  <si>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</si>
  <si>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</si>
  <si>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</si>
  <si>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</si>
  <si>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</si>
  <si>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</si>
  <si>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</si>
  <si>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</si>
  <si>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</si>
  <si>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</si>
  <si>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</si>
  <si>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</si>
  <si>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</si>
  <si>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</si>
  <si>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</si>
  <si>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</si>
  <si>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</si>
  <si>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</si>
  <si>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</si>
  <si>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</si>
  <si>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</si>
  <si>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</si>
  <si>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</si>
  <si>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</si>
  <si>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</si>
  <si>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</si>
  <si>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</si>
  <si>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</si>
  <si>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</si>
  <si>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</si>
  <si>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</si>
  <si>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</si>
  <si>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</si>
  <si>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</si>
  <si>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</si>
  <si>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</si>
  <si>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</si>
  <si>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</si>
  <si>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</si>
  <si>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</si>
  <si>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</si>
  <si>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</si>
  <si>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</si>
  <si>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</si>
  <si>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</si>
  <si>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</si>
  <si>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</si>
  <si>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</si>
  <si>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</si>
  <si>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</si>
  <si>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</si>
  <si>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</si>
  <si>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</si>
  <si>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</si>
  <si>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</si>
  <si>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</si>
  <si>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</si>
  <si>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</si>
  <si>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</si>
  <si>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</si>
  <si>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</si>
  <si>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</si>
  <si>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</si>
  <si>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</si>
  <si>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</si>
  <si>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</si>
  <si>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</si>
  <si>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</si>
  <si>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</si>
  <si>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</si>
  <si>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</si>
  <si>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</si>
  <si>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</si>
  <si>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</si>
  <si>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</si>
  <si>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</si>
  <si>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</si>
  <si>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</si>
  <si>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</si>
  <si>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</si>
  <si>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</si>
  <si>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</si>
  <si>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</si>
  <si>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</si>
  <si>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</si>
  <si>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</si>
  <si>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</si>
  <si>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</si>
  <si>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</si>
  <si>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</si>
  <si>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</si>
  <si>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</si>
  <si>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</si>
  <si>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</si>
  <si>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</si>
  <si>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</si>
  <si>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</si>
  <si>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</si>
  <si>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</si>
  <si>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</si>
  <si>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</si>
  <si>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</si>
  <si>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</si>
  <si>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</si>
  <si>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</si>
  <si>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</si>
  <si>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</si>
  <si>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</si>
  <si>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</si>
  <si>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</si>
  <si>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</si>
  <si>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</si>
  <si>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</si>
  <si>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</si>
  <si>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</si>
  <si>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</si>
  <si>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</si>
  <si>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</si>
  <si>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</si>
  <si>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</si>
  <si>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</si>
  <si>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</si>
  <si>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</si>
  <si>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</si>
  <si>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</si>
  <si>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</si>
  <si>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</si>
  <si>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</si>
  <si>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</si>
  <si>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</si>
  <si>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</si>
  <si>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</si>
  <si>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</si>
  <si>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</si>
  <si>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</si>
  <si>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</si>
  <si>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</si>
  <si>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</si>
  <si>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</si>
  <si>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</si>
  <si>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</si>
  <si>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</si>
  <si>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</si>
  <si>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</si>
  <si>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</si>
  <si>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</si>
  <si>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</si>
  <si>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</si>
  <si>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</si>
  <si>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</si>
  <si>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</si>
  <si>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</si>
  <si>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</si>
  <si>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</si>
  <si>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</si>
  <si>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</si>
  <si>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</si>
  <si>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</si>
  <si>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</si>
  <si>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</si>
  <si>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</si>
  <si>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</si>
  <si>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</si>
  <si>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</si>
  <si>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</si>
  <si>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</si>
  <si>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</si>
  <si>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</si>
  <si>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</si>
  <si>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</si>
  <si>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</si>
  <si>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</si>
  <si>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</si>
  <si>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</si>
  <si>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</si>
  <si>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</si>
  <si>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</si>
  <si>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</si>
  <si>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</si>
  <si>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</si>
  <si>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</si>
  <si>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</si>
  <si>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</si>
  <si>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</si>
  <si>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</si>
  <si>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</si>
  <si>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</si>
  <si>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</si>
  <si>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</si>
  <si>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</si>
  <si>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</si>
  <si>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</si>
  <si>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</si>
  <si>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</si>
  <si>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</si>
  <si>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</si>
  <si>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</si>
  <si>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</si>
  <si>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</si>
  <si>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</si>
  <si>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</si>
  <si>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</si>
  <si>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</si>
  <si>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</si>
  <si>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</si>
  <si>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</si>
  <si>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</si>
  <si>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</si>
  <si>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</si>
  <si>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</si>
  <si>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</si>
  <si>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</si>
  <si>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</si>
  <si>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</si>
  <si>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</si>
  <si>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</si>
  <si>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</si>
  <si>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</si>
  <si>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</si>
  <si>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</si>
  <si>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</si>
  <si>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</si>
  <si>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</si>
  <si>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</si>
  <si>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</si>
  <si>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</si>
  <si>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</si>
  <si>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</si>
  <si>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</si>
  <si>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</si>
  <si>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</si>
  <si>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</si>
  <si>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</si>
  <si>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</si>
  <si>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</si>
  <si>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</si>
  <si>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</si>
  <si>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</si>
  <si>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</si>
  <si>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</si>
  <si>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</si>
  <si>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</si>
  <si>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</si>
  <si>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</si>
  <si>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</si>
  <si>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</si>
  <si>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</si>
  <si>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</si>
  <si>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</si>
  <si>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</si>
  <si>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</si>
  <si>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</si>
  <si>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</si>
  <si>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</si>
  <si>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</si>
  <si>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</si>
  <si>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</si>
  <si>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</si>
  <si>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</si>
  <si>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</si>
  <si>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</si>
  <si>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</si>
  <si>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</si>
  <si>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</si>
  <si>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</si>
  <si>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</si>
  <si>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</si>
  <si>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</si>
  <si>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</si>
  <si>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</si>
  <si>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</si>
  <si>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</si>
  <si>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</si>
  <si>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</si>
  <si>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</si>
  <si>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</si>
  <si>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</si>
  <si>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</si>
  <si>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</si>
  <si>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</si>
  <si>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</si>
  <si>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</si>
  <si>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</si>
  <si>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</si>
  <si>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</si>
  <si>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</si>
  <si>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</si>
  <si>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</si>
  <si>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</si>
  <si>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</si>
  <si>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</si>
  <si>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</si>
  <si>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</si>
  <si>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</si>
  <si>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</si>
  <si>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</si>
  <si>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</si>
  <si>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</si>
  <si>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</si>
  <si>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</si>
  <si>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</si>
  <si>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</si>
  <si>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</si>
  <si>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</si>
  <si>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</si>
  <si>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</si>
  <si>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</si>
  <si>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</si>
  <si>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</si>
  <si>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</si>
  <si>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</si>
  <si>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</si>
  <si>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</si>
  <si>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</si>
  <si>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</si>
  <si>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</si>
  <si>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</si>
  <si>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</si>
  <si>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</si>
  <si>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</si>
  <si>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</si>
  <si>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</si>
  <si>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</si>
  <si>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</si>
  <si>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</si>
  <si>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</si>
  <si>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</si>
  <si>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</si>
  <si>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</si>
  <si>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</si>
  <si>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</si>
  <si>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</si>
  <si>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</si>
  <si>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</si>
  <si>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</si>
  <si>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</si>
  <si>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</si>
  <si>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</si>
  <si>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</si>
  <si>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</si>
  <si>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</si>
  <si>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</si>
  <si>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</si>
  <si>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</si>
  <si>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</si>
  <si>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</si>
  <si>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</si>
  <si>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</si>
  <si>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</si>
  <si>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</si>
  <si>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</si>
  <si>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</si>
  <si>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</si>
  <si>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</si>
  <si>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</si>
  <si>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</si>
  <si>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</si>
  <si>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</si>
  <si>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</si>
  <si>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</si>
  <si>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</si>
  <si>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</si>
  <si>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</si>
  <si>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</si>
  <si>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</si>
  <si>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</si>
  <si>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</si>
  <si>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</si>
  <si>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</si>
  <si>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</si>
  <si>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</si>
  <si>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</si>
  <si>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</si>
  <si>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</si>
  <si>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</si>
  <si>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</si>
  <si>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</si>
  <si>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</si>
  <si>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</si>
  <si>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</si>
  <si>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</si>
  <si>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</si>
  <si>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</si>
  <si>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</si>
  <si>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</si>
  <si>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</si>
  <si>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</si>
  <si>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</si>
  <si>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</si>
  <si>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</si>
  <si>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</si>
  <si>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</si>
  <si>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</si>
  <si>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</si>
  <si>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</si>
  <si>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</si>
  <si>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</si>
  <si>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</si>
  <si>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</si>
  <si>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</si>
  <si>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</si>
  <si>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</si>
  <si>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</si>
  <si>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</si>
  <si>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</si>
  <si>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</si>
  <si>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</si>
  <si>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</si>
  <si>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</si>
  <si>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</si>
  <si>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</si>
  <si>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</si>
  <si>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</si>
  <si>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</si>
  <si>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</si>
  <si>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</si>
  <si>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</si>
  <si>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</si>
  <si>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</si>
  <si>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</si>
  <si>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</si>
  <si>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</si>
  <si>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</si>
  <si>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</si>
  <si>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</si>
  <si>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</si>
  <si>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</si>
  <si>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</si>
  <si>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</si>
  <si>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</si>
  <si>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</si>
  <si>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</si>
  <si>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</si>
  <si>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</si>
  <si>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</si>
  <si>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</si>
  <si>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</si>
  <si>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</si>
  <si>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</si>
  <si>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</si>
  <si>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</si>
  <si>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</si>
  <si>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</si>
  <si>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</si>
  <si>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</si>
  <si>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</si>
  <si>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</si>
  <si>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</si>
  <si>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</si>
  <si>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</si>
  <si>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</si>
  <si>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</si>
  <si>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</si>
  <si>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</si>
  <si>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</si>
  <si>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</si>
  <si>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</si>
  <si>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</si>
  <si>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</si>
  <si>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</si>
  <si>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</si>
  <si>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</si>
  <si>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</si>
  <si>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</si>
  <si>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</si>
  <si>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</si>
  <si>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</si>
  <si>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</si>
  <si>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</si>
  <si>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</si>
  <si>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</si>
  <si>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</si>
  <si>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</si>
  <si>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</si>
  <si>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</si>
  <si>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</si>
  <si>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</si>
  <si>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</si>
  <si>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</si>
  <si>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</si>
  <si>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</si>
  <si>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</si>
  <si>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</si>
  <si>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</si>
  <si>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</si>
  <si>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</si>
  <si>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</si>
  <si>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</si>
  <si>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</si>
  <si>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</si>
  <si>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</si>
  <si>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</si>
  <si>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</si>
  <si>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</si>
  <si>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</si>
  <si>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</si>
  <si>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</si>
  <si>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</si>
  <si>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</si>
  <si>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</si>
  <si>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</si>
  <si>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</si>
  <si>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</si>
  <si>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</si>
  <si>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</si>
  <si>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</si>
  <si>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</si>
  <si>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</si>
  <si>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</si>
  <si>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</si>
  <si>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</si>
  <si>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</si>
  <si>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</si>
  <si>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</si>
  <si>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</si>
  <si>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</si>
  <si>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</si>
  <si>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</si>
  <si>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</si>
  <si>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</si>
  <si>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</si>
  <si>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</si>
  <si>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</si>
  <si>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</si>
  <si>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</si>
  <si>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</si>
  <si>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</si>
  <si>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</si>
  <si>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</si>
  <si>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</si>
  <si>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</si>
  <si>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</si>
  <si>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</si>
  <si>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</si>
  <si>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</si>
  <si>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</si>
  <si>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</si>
  <si>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</si>
  <si>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</si>
  <si>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</si>
  <si>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</si>
  <si>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</si>
  <si>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</si>
  <si>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</si>
  <si>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</si>
  <si>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</si>
  <si>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</si>
  <si>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</si>
  <si>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</si>
  <si>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</si>
  <si>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</si>
  <si>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</si>
  <si>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</si>
  <si>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</si>
  <si>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</si>
  <si>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</si>
  <si>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</si>
  <si>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</si>
  <si>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</si>
  <si>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</si>
  <si>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</si>
  <si>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</si>
  <si>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</si>
  <si>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</si>
  <si>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</si>
  <si>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</si>
  <si>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</si>
  <si>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</si>
  <si>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</si>
  <si>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</si>
  <si>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</si>
  <si>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</si>
  <si>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</si>
  <si>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</si>
  <si>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</si>
  <si>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</si>
  <si>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</si>
  <si>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</si>
  <si>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</si>
  <si>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</si>
  <si>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</si>
  <si>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</si>
  <si>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</si>
  <si>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</si>
  <si>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</si>
  <si>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</si>
  <si>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</si>
  <si>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</si>
  <si>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</si>
  <si>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</si>
  <si>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</si>
  <si>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</si>
  <si>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</si>
  <si>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</si>
  <si>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</si>
  <si>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</si>
  <si>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</si>
  <si>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</si>
  <si>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</si>
  <si>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</si>
  <si>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</si>
  <si>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</si>
  <si>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</si>
  <si>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</si>
  <si>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</si>
  <si>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</si>
  <si>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</si>
  <si>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</si>
  <si>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</si>
  <si>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</si>
  <si>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</si>
  <si>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</si>
  <si>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</si>
  <si>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</si>
  <si>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</si>
  <si>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</si>
  <si>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</si>
  <si>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</si>
  <si>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</si>
  <si>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</si>
  <si>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</si>
  <si>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</si>
  <si>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</si>
  <si>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</si>
  <si>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</si>
  <si>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</si>
  <si>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</si>
  <si>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</si>
  <si>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</si>
  <si>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</si>
  <si>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</si>
  <si>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</si>
  <si>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</si>
  <si>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</si>
  <si>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</si>
  <si>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</si>
  <si>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</si>
  <si>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</si>
  <si>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</si>
  <si>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</si>
  <si>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</si>
  <si>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</si>
  <si>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</si>
  <si>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</si>
  <si>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</si>
  <si>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</si>
  <si>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</si>
  <si>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</si>
  <si>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</si>
  <si>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</si>
  <si>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</si>
  <si>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</si>
  <si>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</si>
  <si>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</si>
  <si>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</si>
  <si>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</si>
  <si>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</si>
  <si>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</si>
  <si>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</si>
  <si>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</si>
  <si>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</si>
  <si>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</si>
  <si>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</si>
  <si>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</si>
  <si>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</si>
  <si>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</si>
  <si>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</si>
  <si>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</si>
  <si>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</si>
  <si>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</si>
  <si>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</si>
  <si>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</si>
  <si>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</si>
  <si>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</si>
  <si>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</si>
  <si>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</si>
  <si>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</si>
  <si>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</si>
  <si>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</si>
  <si>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</si>
  <si>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</si>
  <si>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</si>
  <si>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</si>
  <si>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</si>
  <si>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</si>
  <si>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</si>
  <si>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</si>
  <si>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</si>
  <si>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</si>
  <si>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</si>
  <si>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</si>
  <si>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</si>
  <si>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</si>
  <si>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</si>
  <si>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</si>
  <si>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</si>
  <si>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</si>
  <si>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</si>
  <si>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</si>
  <si>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</si>
  <si>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</si>
  <si>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</si>
  <si>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</si>
  <si>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</si>
  <si>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</si>
  <si>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</si>
  <si>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</si>
  <si>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</si>
  <si>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</si>
  <si>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</si>
  <si>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</si>
  <si>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</si>
  <si>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</si>
  <si>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</si>
  <si>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</si>
  <si>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</si>
  <si>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</si>
  <si>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</si>
  <si>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</si>
  <si>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</si>
  <si>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</si>
  <si>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</si>
  <si>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</si>
  <si>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</si>
  <si>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</si>
  <si>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</si>
  <si>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</si>
  <si>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</si>
  <si>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</si>
  <si>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</si>
  <si>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</si>
  <si>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</si>
  <si>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</si>
  <si>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</si>
  <si>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</si>
  <si>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</si>
  <si>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</si>
  <si>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</si>
  <si>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</si>
  <si>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</si>
  <si>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</si>
  <si>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</si>
  <si>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</si>
  <si>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</si>
  <si>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</si>
  <si>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</si>
  <si>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</si>
  <si>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</si>
  <si>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</si>
  <si>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</si>
  <si>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</si>
  <si>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</si>
  <si>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</si>
  <si>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</si>
  <si>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</si>
  <si>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</si>
  <si>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</si>
  <si>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</si>
  <si>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</si>
  <si>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</si>
  <si>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</si>
  <si>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</si>
  <si>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</si>
  <si>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</si>
  <si>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</si>
  <si>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</si>
  <si>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</si>
  <si>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</si>
  <si>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</si>
  <si>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</si>
  <si>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</si>
  <si>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</si>
  <si>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</si>
  <si>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</si>
  <si>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</si>
  <si>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</si>
  <si>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</si>
  <si>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</si>
  <si>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</si>
  <si>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</si>
  <si>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</si>
  <si>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</si>
  <si>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</si>
  <si>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</si>
  <si>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</si>
  <si>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</si>
  <si>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</si>
  <si>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</si>
  <si>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</si>
  <si>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</si>
  <si>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</si>
  <si>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</si>
  <si>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</si>
  <si>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</si>
  <si>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</si>
  <si>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</si>
  <si>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</si>
  <si>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</si>
  <si>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</si>
  <si>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</si>
  <si>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</si>
  <si>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</si>
  <si>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</si>
  <si>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</si>
  <si>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</si>
  <si>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</si>
  <si>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</si>
  <si>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</si>
  <si>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</si>
  <si>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</si>
  <si>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</si>
  <si>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</si>
  <si>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</si>
  <si>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</si>
  <si>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</si>
  <si>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</si>
  <si>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</si>
  <si>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</si>
  <si>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</si>
  <si>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</si>
  <si>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</si>
  <si>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</si>
  <si>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</si>
  <si>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</si>
  <si>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</si>
  <si>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</si>
  <si>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</si>
  <si>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</si>
  <si>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</si>
  <si>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</si>
  <si>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</si>
  <si>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</si>
  <si>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</si>
  <si>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</si>
  <si>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</si>
  <si>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</si>
  <si>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</si>
  <si>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</si>
  <si>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</si>
  <si>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</si>
  <si>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</si>
  <si>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</si>
  <si>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</si>
  <si>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</si>
  <si>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</si>
  <si>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</si>
  <si>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</si>
  <si>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</si>
  <si>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</si>
  <si>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</si>
  <si>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</si>
  <si>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</si>
  <si>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</si>
  <si>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</si>
  <si>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</si>
  <si>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</si>
  <si>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</si>
  <si>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</si>
  <si>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</si>
  <si>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</si>
  <si>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</si>
  <si>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</si>
  <si>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</si>
  <si>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</si>
  <si>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</si>
  <si>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</si>
  <si>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</si>
  <si>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</si>
  <si>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</si>
  <si>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</si>
  <si>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</si>
  <si>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</si>
  <si>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</si>
  <si>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</si>
  <si>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</si>
  <si>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</si>
  <si>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</si>
  <si>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</si>
  <si>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</si>
  <si>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</si>
  <si>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</si>
  <si>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</si>
  <si>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</si>
  <si>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</si>
  <si>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</si>
  <si>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</si>
  <si>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</si>
  <si>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</si>
  <si>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</si>
  <si>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</si>
  <si>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</si>
  <si>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</si>
  <si>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</si>
  <si>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</si>
  <si>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</si>
  <si>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</si>
  <si>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</si>
  <si>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</si>
  <si>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</si>
  <si>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</si>
  <si>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</si>
  <si>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</si>
  <si>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</si>
  <si>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</si>
  <si>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</si>
  <si>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</si>
  <si>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</si>
  <si>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</si>
  <si>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</si>
  <si>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</si>
  <si>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</si>
  <si>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</si>
  <si>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</si>
  <si>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</si>
  <si>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</si>
  <si>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</si>
  <si>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</si>
  <si>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</si>
  <si>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</si>
  <si>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</si>
  <si>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</si>
  <si>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</si>
  <si>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</si>
  <si>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</si>
  <si>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</si>
  <si>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</si>
  <si>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</si>
  <si>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</si>
  <si>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</si>
  <si>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</si>
  <si>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</si>
  <si>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</si>
  <si>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</si>
  <si>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</si>
  <si>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</si>
  <si>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</si>
  <si>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</si>
  <si>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</si>
  <si>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</si>
  <si>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</si>
  <si>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</si>
  <si>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</si>
  <si>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</si>
  <si>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</si>
  <si>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</si>
  <si>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</si>
  <si>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</si>
  <si>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</si>
  <si>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</si>
  <si>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</si>
  <si>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</si>
  <si>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</si>
  <si>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</si>
  <si>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</si>
  <si>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</si>
  <si>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</si>
  <si>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</si>
  <si>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</si>
  <si>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</si>
  <si>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</si>
  <si>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</si>
  <si>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</si>
  <si>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</si>
  <si>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</si>
  <si>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</si>
  <si>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</si>
  <si>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</si>
  <si>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</si>
  <si>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</si>
  <si>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</si>
  <si>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</si>
  <si>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</si>
  <si>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</si>
  <si>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</si>
  <si>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</si>
  <si>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</si>
  <si>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</si>
  <si>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</si>
  <si>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</si>
  <si>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</si>
  <si>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</si>
  <si>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</si>
  <si>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</si>
  <si>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</si>
  <si>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</si>
  <si>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</si>
  <si>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</si>
  <si>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</si>
  <si>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</si>
  <si>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</si>
  <si>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</si>
  <si>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</si>
  <si>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</si>
  <si>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</si>
  <si>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</si>
  <si>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</si>
  <si>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</si>
  <si>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</si>
  <si>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</si>
  <si>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</si>
  <si>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</si>
  <si>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</si>
  <si>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</si>
  <si>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</si>
  <si>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</si>
  <si>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</si>
  <si>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</si>
  <si>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</si>
  <si>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</si>
  <si>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</si>
  <si>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</si>
  <si>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</si>
  <si>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</si>
  <si>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</si>
  <si>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</si>
  <si>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</si>
  <si>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</si>
  <si>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</si>
  <si>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</si>
  <si>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</si>
  <si>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</si>
  <si>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</si>
  <si>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</si>
  <si>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</si>
  <si>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</si>
  <si>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</si>
  <si>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</si>
  <si>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</si>
  <si>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</si>
  <si>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</si>
  <si>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</si>
  <si>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</si>
  <si>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</si>
  <si>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</si>
  <si>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</si>
  <si>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</si>
  <si>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</si>
  <si>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</si>
  <si>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</si>
  <si>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</si>
  <si>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</si>
  <si>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</si>
  <si>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</si>
  <si>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</si>
  <si>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</si>
  <si>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</si>
  <si>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</si>
  <si>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</si>
  <si>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</si>
  <si>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</si>
  <si>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</si>
  <si>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</si>
  <si>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</si>
  <si>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</si>
  <si>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</si>
  <si>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</si>
  <si>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</si>
  <si>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</si>
  <si>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</si>
  <si>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</si>
  <si>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</si>
  <si>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</si>
  <si>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</si>
  <si>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</si>
  <si>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</si>
  <si>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</si>
  <si>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</si>
  <si>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</si>
  <si>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</si>
  <si>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</si>
  <si>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</si>
  <si>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</si>
  <si>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</si>
  <si>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</si>
  <si>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</si>
  <si>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</si>
  <si>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</si>
  <si>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</si>
  <si>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</si>
  <si>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</si>
  <si>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</si>
  <si>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</si>
  <si>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</si>
  <si>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</si>
  <si>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</si>
  <si>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</si>
  <si>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</si>
  <si>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</si>
  <si>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</si>
  <si>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</si>
  <si>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</si>
  <si>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</si>
  <si>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</si>
  <si>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</si>
  <si>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</si>
  <si>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</si>
  <si>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</si>
  <si>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</si>
  <si>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</si>
  <si>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</si>
  <si>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</si>
  <si>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</si>
  <si>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</si>
  <si>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</si>
  <si>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</si>
  <si>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</si>
  <si>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</si>
  <si>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</si>
  <si>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</si>
  <si>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</si>
  <si>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</si>
  <si>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</si>
  <si>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</si>
  <si>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</si>
  <si>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</si>
  <si>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</si>
  <si>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</si>
  <si>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</si>
  <si>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</si>
  <si>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</si>
  <si>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</si>
  <si>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</si>
  <si>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</si>
  <si>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</si>
  <si>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</si>
  <si>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</si>
  <si>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</si>
  <si>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</si>
  <si>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</si>
  <si>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</si>
  <si>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</si>
  <si>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</si>
  <si>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</si>
  <si>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</si>
  <si>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</si>
  <si>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</si>
  <si>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</si>
  <si>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</si>
  <si>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</si>
  <si>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</si>
  <si>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</si>
  <si>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</si>
  <si>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</si>
  <si>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</si>
  <si>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</si>
  <si>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</si>
  <si>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</si>
  <si>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</si>
  <si>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</si>
  <si>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</si>
  <si>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</si>
  <si>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</si>
  <si>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</si>
  <si>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</si>
  <si>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</si>
  <si>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</si>
  <si>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</si>
  <si>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</si>
  <si>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</si>
  <si>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</si>
  <si>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</si>
  <si>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</si>
  <si>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</si>
  <si>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</si>
  <si>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</si>
  <si>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</si>
  <si>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</si>
  <si>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</si>
  <si>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</si>
  <si>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</si>
  <si>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</si>
  <si>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</si>
  <si>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</si>
  <si>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</si>
  <si>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</si>
  <si>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</si>
  <si>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</si>
  <si>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</si>
  <si>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</si>
  <si>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</si>
  <si>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</si>
  <si>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</si>
  <si>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</si>
  <si>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</si>
  <si>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</si>
  <si>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</si>
  <si>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</si>
  <si>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</si>
  <si>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</si>
  <si>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</si>
  <si>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</si>
  <si>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</si>
  <si>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</si>
  <si>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</si>
  <si>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</si>
  <si>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</si>
  <si>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</si>
  <si>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</si>
  <si>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</si>
  <si>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</si>
  <si>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</si>
  <si>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</si>
  <si>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</si>
  <si>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</si>
  <si>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</si>
  <si>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</si>
  <si>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</si>
  <si>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</si>
  <si>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</si>
  <si>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</si>
  <si>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</si>
  <si>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</si>
  <si>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</si>
  <si>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</si>
  <si>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</si>
  <si>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</si>
  <si>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</si>
  <si>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</si>
  <si>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</si>
  <si>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</si>
  <si>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</si>
  <si>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</si>
  <si>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</si>
  <si>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</si>
  <si>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</si>
  <si>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</si>
  <si>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</si>
  <si>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</si>
  <si>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</si>
  <si>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</si>
  <si>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</si>
  <si>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</si>
  <si>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</si>
  <si>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</si>
  <si>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</si>
  <si>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</si>
  <si>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</si>
  <si>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</si>
  <si>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</si>
  <si>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</si>
  <si>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</si>
  <si>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</si>
  <si>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</si>
  <si>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</si>
  <si>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</si>
  <si>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</si>
  <si>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</si>
  <si>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</si>
  <si>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</si>
  <si>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</si>
  <si>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</si>
  <si>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</si>
  <si>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</si>
  <si>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</si>
  <si>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</si>
  <si>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</si>
  <si>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</si>
  <si>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</si>
  <si>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</si>
  <si>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</si>
  <si>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</si>
  <si>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</si>
  <si>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</si>
  <si>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</si>
  <si>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</si>
  <si>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</si>
  <si>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</si>
  <si>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</si>
  <si>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</si>
  <si>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</si>
  <si>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</si>
  <si>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</si>
  <si>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</si>
  <si>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</si>
  <si>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</si>
  <si>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</si>
  <si>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</si>
  <si>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</si>
  <si>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</si>
  <si>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</si>
  <si>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</si>
  <si>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</si>
  <si>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</si>
  <si>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</si>
  <si>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</si>
  <si>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</si>
  <si>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</si>
  <si>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</si>
  <si>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</si>
  <si>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</si>
  <si>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</si>
  <si>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</si>
  <si>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</si>
  <si>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</si>
  <si>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</si>
  <si>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</si>
  <si>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</si>
  <si>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</si>
  <si>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</si>
  <si>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</si>
  <si>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</si>
  <si>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</si>
  <si>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</si>
  <si>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</si>
  <si>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</si>
  <si>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</si>
  <si>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</si>
  <si>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</si>
  <si>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</si>
  <si>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</si>
  <si>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</si>
  <si>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</si>
  <si>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</si>
  <si>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</si>
  <si>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</si>
  <si>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</si>
  <si>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</si>
  <si>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</si>
  <si>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</si>
  <si>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</si>
  <si>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</si>
  <si>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</si>
  <si>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</si>
  <si>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</si>
  <si>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</si>
  <si>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</si>
  <si>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</si>
  <si>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</si>
  <si>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</si>
  <si>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</si>
  <si>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</si>
  <si>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</si>
  <si>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</si>
  <si>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</si>
  <si>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</si>
  <si>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</si>
  <si>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</si>
  <si>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</si>
  <si>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</si>
  <si>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</si>
  <si>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</si>
  <si>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</si>
  <si>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</si>
  <si>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</si>
  <si>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</si>
  <si>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</si>
  <si>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</si>
  <si>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</si>
  <si>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</si>
  <si>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</si>
  <si>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</si>
  <si>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</si>
  <si>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</si>
  <si>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</si>
  <si>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</si>
  <si>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</si>
  <si>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</si>
  <si>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</si>
  <si>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</si>
  <si>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</si>
  <si>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</si>
  <si>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</si>
  <si>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</si>
  <si>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</si>
  <si>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</si>
  <si>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</si>
  <si>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</si>
  <si>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</si>
  <si>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</si>
  <si>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</si>
  <si>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</si>
  <si>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</si>
  <si>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</si>
  <si>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</si>
  <si>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</si>
  <si>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</si>
  <si>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</si>
  <si>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</si>
  <si>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</si>
  <si>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</si>
  <si>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</si>
  <si>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</si>
  <si>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</si>
  <si>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</si>
  <si>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</si>
  <si>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</si>
  <si>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</si>
  <si>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</si>
  <si>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</si>
  <si>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</si>
  <si>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</si>
  <si>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</si>
  <si>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</si>
  <si>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</si>
  <si>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</si>
  <si>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</si>
  <si>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</si>
  <si>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</si>
  <si>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</si>
  <si>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</si>
  <si>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</si>
  <si>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</si>
  <si>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</si>
  <si>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</si>
  <si>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</si>
  <si>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</si>
  <si>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</si>
  <si>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</si>
  <si>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</si>
  <si>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</si>
  <si>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</si>
  <si>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</si>
  <si>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</si>
  <si>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</si>
  <si>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</si>
  <si>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</si>
  <si>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</si>
  <si>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</si>
  <si>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</si>
  <si>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</si>
  <si>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</si>
  <si>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</si>
  <si>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</si>
  <si>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</si>
  <si>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</si>
  <si>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</si>
  <si>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</si>
  <si>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</si>
  <si>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</si>
  <si>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</si>
  <si>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</si>
  <si>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</si>
  <si>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</si>
  <si>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</si>
  <si>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</si>
  <si>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</si>
  <si>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</si>
  <si>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</si>
  <si>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</si>
  <si>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</si>
  <si>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</si>
  <si>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</si>
  <si>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</si>
  <si>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</si>
  <si>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</si>
  <si>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</si>
  <si>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</si>
  <si>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</si>
  <si>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</si>
  <si>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</si>
  <si>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</si>
  <si>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</si>
  <si>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</si>
  <si>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</si>
  <si>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</si>
  <si>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</si>
  <si>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</si>
  <si>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</si>
  <si>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</si>
  <si>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</si>
  <si>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</si>
  <si>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</si>
  <si>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</si>
  <si>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</si>
  <si>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</si>
  <si>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</si>
  <si>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</si>
  <si>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</si>
  <si>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</si>
  <si>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</si>
  <si>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</si>
  <si>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</si>
  <si>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</si>
  <si>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</si>
  <si>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</si>
  <si>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</si>
  <si>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</si>
  <si>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</si>
  <si>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</si>
  <si>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</si>
  <si>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</si>
  <si>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</si>
  <si>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</si>
  <si>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</si>
  <si>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</si>
  <si>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</si>
  <si>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</si>
  <si>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</si>
  <si>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</si>
  <si>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</si>
  <si>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</si>
  <si>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</si>
  <si>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</si>
  <si>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</si>
  <si>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</si>
  <si>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</si>
  <si>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</si>
  <si>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</si>
  <si>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</si>
  <si>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</si>
  <si>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</si>
  <si>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</si>
  <si>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</si>
  <si>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</si>
  <si>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</si>
  <si>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</si>
  <si>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</si>
  <si>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</si>
  <si>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</si>
  <si>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</si>
  <si>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</si>
  <si>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</si>
  <si>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</si>
  <si>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</si>
  <si>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</si>
  <si>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</si>
  <si>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</si>
  <si>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</si>
  <si>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</si>
  <si>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</si>
  <si>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</si>
  <si>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</si>
  <si>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</si>
  <si>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</si>
  <si>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</si>
  <si>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</si>
  <si>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</si>
  <si>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</si>
  <si>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</si>
  <si>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</si>
  <si>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</si>
  <si>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</si>
  <si>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</si>
  <si>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</si>
  <si>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</si>
  <si>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</si>
  <si>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</si>
  <si>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</si>
  <si>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</si>
  <si>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</si>
  <si>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</si>
  <si>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</si>
  <si>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</si>
  <si>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</si>
  <si>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</si>
  <si>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</si>
  <si>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</si>
  <si>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</si>
  <si>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</si>
  <si>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</si>
  <si>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</si>
  <si>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</si>
  <si>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</si>
  <si>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</si>
  <si>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</si>
  <si>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</si>
  <si>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</si>
  <si>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</si>
  <si>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</si>
  <si>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</si>
  <si>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</si>
  <si>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</si>
  <si>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</si>
  <si>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</si>
  <si>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</si>
  <si>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</si>
  <si>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</si>
  <si>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</si>
  <si>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</si>
  <si>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</si>
  <si>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</si>
  <si>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</si>
  <si>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</si>
  <si>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</si>
  <si>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</si>
  <si>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</si>
  <si>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</si>
  <si>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</si>
  <si>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</si>
  <si>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</si>
  <si>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</si>
  <si>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</si>
  <si>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</si>
  <si>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</si>
  <si>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</si>
  <si>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</si>
  <si>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</si>
  <si>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</si>
  <si>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</si>
  <si>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</si>
  <si>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</si>
  <si>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</si>
  <si>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</si>
  <si>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</si>
  <si>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</si>
  <si>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</si>
  <si>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</si>
  <si>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</si>
  <si>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</si>
  <si>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</si>
  <si>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</si>
  <si>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</si>
  <si>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</si>
  <si>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</si>
  <si>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</si>
  <si>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</si>
  <si>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</si>
  <si>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</si>
  <si>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</si>
  <si>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</si>
  <si>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</si>
  <si>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</si>
  <si>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</si>
  <si>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</si>
  <si>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</si>
  <si>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</si>
  <si>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</si>
  <si>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</si>
  <si>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</si>
  <si>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</si>
  <si>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</si>
  <si>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</si>
  <si>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</si>
  <si>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</si>
  <si>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</si>
  <si>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</si>
  <si>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</si>
  <si>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</si>
  <si>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</si>
  <si>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</si>
  <si>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</si>
  <si>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</si>
  <si>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</si>
  <si>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</si>
  <si>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</si>
  <si>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</si>
  <si>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</si>
  <si>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</si>
  <si>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</si>
  <si>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</si>
  <si>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</si>
  <si>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</si>
  <si>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</si>
  <si>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</si>
  <si>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</si>
  <si>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</si>
  <si>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</si>
  <si>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</si>
  <si>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</si>
  <si>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</si>
  <si>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</si>
  <si>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</si>
  <si>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</si>
  <si>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</si>
  <si>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</si>
  <si>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</si>
  <si>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</si>
  <si>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</si>
  <si>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</si>
  <si>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</si>
  <si>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</si>
  <si>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</si>
  <si>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</si>
  <si>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</si>
  <si>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</si>
  <si>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</si>
  <si>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</si>
  <si>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</si>
  <si>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</si>
  <si>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</si>
  <si>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</si>
  <si>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</si>
  <si>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</si>
  <si>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</si>
  <si>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</si>
  <si>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</si>
  <si>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</si>
  <si>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</si>
  <si>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</si>
  <si>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</si>
  <si>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</si>
  <si>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</si>
  <si>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</si>
  <si>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</si>
  <si>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</si>
  <si>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</si>
  <si>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</si>
  <si>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</si>
  <si>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</si>
  <si>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</si>
  <si>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</si>
  <si>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</si>
  <si>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</si>
  <si>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</si>
  <si>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</si>
  <si>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</si>
  <si>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</si>
  <si>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</si>
  <si>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</si>
  <si>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</si>
  <si>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</si>
  <si>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</si>
  <si>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</si>
  <si>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</si>
  <si>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</si>
  <si>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</si>
  <si>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</si>
  <si>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</si>
  <si>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</si>
  <si>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</si>
  <si>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</si>
  <si>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</si>
  <si>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</si>
  <si>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</si>
  <si>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</si>
  <si>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</si>
  <si>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</si>
  <si>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</si>
  <si>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</si>
  <si>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</si>
  <si>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</si>
  <si>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</si>
  <si>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</si>
  <si>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</si>
  <si>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</si>
  <si>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</si>
  <si>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</si>
  <si>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</si>
  <si>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</si>
  <si>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</si>
  <si>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</si>
  <si>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</si>
  <si>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</si>
  <si>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</si>
  <si>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</si>
  <si>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</si>
  <si>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</si>
  <si>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</si>
  <si>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</si>
  <si>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</si>
  <si>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</si>
  <si>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</si>
  <si>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</si>
  <si>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</si>
  <si>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</si>
  <si>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</si>
  <si>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</si>
  <si>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</si>
  <si>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</si>
  <si>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</si>
  <si>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</si>
  <si>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</si>
  <si>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</si>
  <si>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</si>
  <si>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</si>
  <si>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</si>
  <si>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</si>
  <si>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</si>
  <si>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</si>
  <si>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</si>
  <si>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</si>
  <si>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</si>
  <si>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</si>
  <si>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</si>
  <si>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</si>
  <si>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</si>
  <si>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</si>
  <si>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</si>
  <si>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</si>
  <si>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</si>
  <si>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</si>
  <si>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</si>
  <si>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</si>
  <si>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</si>
  <si>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</si>
  <si>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</si>
  <si>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</si>
  <si>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</si>
  <si>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</si>
  <si>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</si>
  <si>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</si>
  <si>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</si>
  <si>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</si>
  <si>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</si>
  <si>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</si>
  <si>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</si>
  <si>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</si>
  <si>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</si>
  <si>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</si>
  <si>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</si>
  <si>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</si>
  <si>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</si>
  <si>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</si>
  <si>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</si>
  <si>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</si>
  <si>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</si>
  <si>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</si>
  <si>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</si>
  <si>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</si>
  <si>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</si>
  <si>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</si>
  <si>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</si>
  <si>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</si>
  <si>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</si>
  <si>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</si>
  <si>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</si>
  <si>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</si>
  <si>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</si>
  <si>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</si>
  <si>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</si>
  <si>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</si>
  <si>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</si>
  <si>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</si>
  <si>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</si>
  <si>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</si>
  <si>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</si>
  <si>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</si>
  <si>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</si>
  <si>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</si>
  <si>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</si>
  <si>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</si>
  <si>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</si>
  <si>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</si>
  <si>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</si>
  <si>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</si>
  <si>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</si>
  <si>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</si>
  <si>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</si>
  <si>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</si>
  <si>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</si>
  <si>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</si>
  <si>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</si>
  <si>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</si>
  <si>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</si>
  <si>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</si>
  <si>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</si>
  <si>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</si>
  <si>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</si>
  <si>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</si>
  <si>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</si>
  <si>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</si>
  <si>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</si>
  <si>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</si>
  <si>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</si>
  <si>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</si>
  <si>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</si>
  <si>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</si>
  <si>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</si>
  <si>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</si>
  <si>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</si>
  <si>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</si>
  <si>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</si>
  <si>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</si>
  <si>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</si>
  <si>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</si>
  <si>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</si>
  <si>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</si>
  <si>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</si>
  <si>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</si>
  <si>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</si>
  <si>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</si>
  <si>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</si>
  <si>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</si>
  <si>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</si>
  <si>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</si>
  <si>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</si>
  <si>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</si>
  <si>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</si>
  <si>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</si>
  <si>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</si>
  <si>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</si>
  <si>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</si>
  <si>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</si>
  <si>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</si>
  <si>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</si>
  <si>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</si>
  <si>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</si>
  <si>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</si>
  <si>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</si>
  <si>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</si>
  <si>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</si>
  <si>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</si>
  <si>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</si>
  <si>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</si>
  <si>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</si>
  <si>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</si>
  <si>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</si>
  <si>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</si>
  <si>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</si>
  <si>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</si>
  <si>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</si>
  <si>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</si>
  <si>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</si>
  <si>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</si>
  <si>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</si>
  <si>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</si>
  <si>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</si>
  <si>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</si>
  <si>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</si>
  <si>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</si>
  <si>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</si>
  <si>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</si>
  <si>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</si>
  <si>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</si>
  <si>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</si>
  <si>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</si>
  <si>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</si>
  <si>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</si>
  <si>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</si>
  <si>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</si>
  <si>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</si>
  <si>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</si>
  <si>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</si>
  <si>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</si>
  <si>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</si>
  <si>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</si>
  <si>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</si>
  <si>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</si>
  <si>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</si>
  <si>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</si>
  <si>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</si>
  <si>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</si>
  <si>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</si>
  <si>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</si>
  <si>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</si>
  <si>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</si>
  <si>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</si>
  <si>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</si>
  <si>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</si>
  <si>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</si>
  <si>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</si>
  <si>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</si>
  <si>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</si>
  <si>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</si>
  <si>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</si>
  <si>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</si>
  <si>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</si>
  <si>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</si>
  <si>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</si>
  <si>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</si>
  <si>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</si>
  <si>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</si>
  <si>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</si>
  <si>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</si>
  <si>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</si>
  <si>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</si>
  <si>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</si>
  <si>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</si>
  <si>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</si>
  <si>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</si>
  <si>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</si>
  <si>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</si>
  <si>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</si>
  <si>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</si>
  <si>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</si>
  <si>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</si>
  <si>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</si>
  <si>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</si>
  <si>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</si>
  <si>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</si>
  <si>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</si>
  <si>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</si>
  <si>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</si>
  <si>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</si>
  <si>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</si>
  <si>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</si>
  <si>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</si>
  <si>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</si>
  <si>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</si>
  <si>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</si>
  <si>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</si>
  <si>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</si>
  <si>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</si>
  <si>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</si>
  <si>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</si>
  <si>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</si>
  <si>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</si>
  <si>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</si>
  <si>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</si>
  <si>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</si>
  <si>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</si>
  <si>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</si>
  <si>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</si>
  <si>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</si>
  <si>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</si>
  <si>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</si>
  <si>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</si>
  <si>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</si>
  <si>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</si>
  <si>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</si>
  <si>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</si>
  <si>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</si>
  <si>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</si>
  <si>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</si>
  <si>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</si>
  <si>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</si>
  <si>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</si>
  <si>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</si>
  <si>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</si>
  <si>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</si>
  <si>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</si>
  <si>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</si>
  <si>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</si>
  <si>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</si>
  <si>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</si>
  <si>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</si>
  <si>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</si>
  <si>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</si>
  <si>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</si>
  <si>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</si>
  <si>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</si>
  <si>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</si>
  <si>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</si>
  <si>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</si>
  <si>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</si>
  <si>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</si>
  <si>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</si>
  <si>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</si>
  <si>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</si>
  <si>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</si>
  <si>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</si>
  <si>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</si>
  <si>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</si>
  <si>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</si>
  <si>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</si>
  <si>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</si>
  <si>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</si>
  <si>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</si>
  <si>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</si>
  <si>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</si>
  <si>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</si>
  <si>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</si>
  <si>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</si>
  <si>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</si>
  <si>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</si>
  <si>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</si>
  <si>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</si>
  <si>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</si>
  <si>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</si>
  <si>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</si>
  <si>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</si>
  <si>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</si>
  <si>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</si>
  <si>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</si>
  <si>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</si>
  <si>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</si>
  <si>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</si>
  <si>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</si>
  <si>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</si>
  <si>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</si>
  <si>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</si>
  <si>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</si>
  <si>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</si>
  <si>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</si>
  <si>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</si>
  <si>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</si>
  <si>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</si>
  <si>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</si>
  <si>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</si>
  <si>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</si>
  <si>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</si>
  <si>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</si>
  <si>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</si>
  <si>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</si>
  <si>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</si>
  <si>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</si>
  <si>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</si>
  <si>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</si>
  <si>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</si>
  <si>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</si>
  <si>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</si>
  <si>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</si>
  <si>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</si>
  <si>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</si>
  <si>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</si>
  <si>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</si>
  <si>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</si>
  <si>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</si>
  <si>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</si>
  <si>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</si>
  <si>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</si>
  <si>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</si>
  <si>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</si>
  <si>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</si>
  <si>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</si>
  <si>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</si>
  <si>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</si>
  <si>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</si>
  <si>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</si>
  <si>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</si>
  <si>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</si>
  <si>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</si>
  <si>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</si>
  <si>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</si>
  <si>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</si>
  <si>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</si>
  <si>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</si>
  <si>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</si>
  <si>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</si>
  <si>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</si>
  <si>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</si>
  <si>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</si>
  <si>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</si>
  <si>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</si>
  <si>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</si>
  <si>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</si>
  <si>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</si>
  <si>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</si>
  <si>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</si>
  <si>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</si>
  <si>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</si>
  <si>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</si>
  <si>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</si>
  <si>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</si>
  <si>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</si>
  <si>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</si>
  <si>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</si>
  <si>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</si>
  <si>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</si>
  <si>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</si>
  <si>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</si>
  <si>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</si>
  <si>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</si>
  <si>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</si>
  <si>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</si>
  <si>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</si>
  <si>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</si>
  <si>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</si>
  <si>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</si>
  <si>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</si>
  <si>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</si>
  <si>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</si>
  <si>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</si>
  <si>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</si>
  <si>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</si>
  <si>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</si>
  <si>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</si>
  <si>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</si>
  <si>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</si>
  <si>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</si>
  <si>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</si>
  <si>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</si>
  <si>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</si>
  <si>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</si>
  <si>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</si>
  <si>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</si>
  <si>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</si>
  <si>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</si>
  <si>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</si>
  <si>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</si>
  <si>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</si>
  <si>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</si>
  <si>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</si>
  <si>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</si>
  <si>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</si>
  <si>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</si>
  <si>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</si>
  <si>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</si>
  <si>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</si>
  <si>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</si>
  <si>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</si>
  <si>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</si>
  <si>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</si>
  <si>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</si>
  <si>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</si>
  <si>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</si>
  <si>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</si>
  <si>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</si>
  <si>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</si>
  <si>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</si>
  <si>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</si>
  <si>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</si>
  <si>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</si>
  <si>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</si>
  <si>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</si>
  <si>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</si>
  <si>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</si>
  <si>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</si>
  <si>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</si>
  <si>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</si>
  <si>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</si>
  <si>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</si>
  <si>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</si>
  <si>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</si>
  <si>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</si>
  <si>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</si>
  <si>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</si>
  <si>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</si>
  <si>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</si>
  <si>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</si>
  <si>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</si>
  <si>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</si>
  <si>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</si>
  <si>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</si>
  <si>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</si>
  <si>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</si>
  <si>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</si>
  <si>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</si>
  <si>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</si>
  <si>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</si>
  <si>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</si>
  <si>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</si>
  <si>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</si>
  <si>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</si>
  <si>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</si>
  <si>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</si>
  <si>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</si>
  <si>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</si>
  <si>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</si>
  <si>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</si>
  <si>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</si>
  <si>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</si>
  <si>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</si>
  <si>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</si>
  <si>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</si>
  <si>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</si>
  <si>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</si>
  <si>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</si>
  <si>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</si>
  <si>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</si>
  <si>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</si>
  <si>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</si>
  <si>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</si>
  <si>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</si>
  <si>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</si>
  <si>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</si>
  <si>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</si>
  <si>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</si>
  <si>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</si>
  <si>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</si>
  <si>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</si>
  <si>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</si>
  <si>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</si>
  <si>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</si>
  <si>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</si>
  <si>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</si>
  <si>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</si>
  <si>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</si>
  <si>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</si>
  <si>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</si>
  <si>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</si>
  <si>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</si>
  <si>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</si>
  <si>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</si>
  <si>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</si>
  <si>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</si>
  <si>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</si>
  <si>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</si>
  <si>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</si>
  <si>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</si>
  <si>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</si>
  <si>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</si>
  <si>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</si>
  <si>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</si>
  <si>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</si>
  <si>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</si>
  <si>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</si>
  <si>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</si>
  <si>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</si>
  <si>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</si>
  <si>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</si>
  <si>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</si>
  <si>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</si>
  <si>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</si>
  <si>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</si>
  <si>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</si>
  <si>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</si>
  <si>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</si>
  <si>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</si>
  <si>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</si>
  <si>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</si>
  <si>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</si>
  <si>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</si>
  <si>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</si>
  <si>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</si>
  <si>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</si>
  <si>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</si>
  <si>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</si>
  <si>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</si>
  <si>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</si>
  <si>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</si>
  <si>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</si>
  <si>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</si>
  <si>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</si>
  <si>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</si>
  <si>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</si>
  <si>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</si>
  <si>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</si>
  <si>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</si>
  <si>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</si>
  <si>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</si>
  <si>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</si>
  <si>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</si>
  <si>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</si>
  <si>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</si>
  <si>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</si>
  <si>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</si>
  <si>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</si>
  <si>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</si>
  <si>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</si>
  <si>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</si>
  <si>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</si>
  <si>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</si>
  <si>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</si>
  <si>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</si>
  <si>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</si>
  <si>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</si>
  <si>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</si>
  <si>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</si>
  <si>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</si>
  <si>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</si>
  <si>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</si>
  <si>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</si>
  <si>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</si>
  <si>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</si>
  <si>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</si>
  <si>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</si>
  <si>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</si>
  <si>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</si>
  <si>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</si>
  <si>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</si>
  <si>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</si>
  <si>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</si>
  <si>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</si>
  <si>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</si>
  <si>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</si>
  <si>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</si>
  <si>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</si>
  <si>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</si>
  <si>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</si>
  <si>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</si>
  <si>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</si>
  <si>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</si>
  <si>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</si>
  <si>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</si>
  <si>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</si>
  <si>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</si>
  <si>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</si>
  <si>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</si>
  <si>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</si>
  <si>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</si>
  <si>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</si>
  <si>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</si>
  <si>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</si>
  <si>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</si>
  <si>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</si>
  <si>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</si>
  <si>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</si>
  <si>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</si>
  <si>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</si>
  <si>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</si>
  <si>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</si>
  <si>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</si>
  <si>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</si>
  <si>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</si>
  <si>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</si>
  <si>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</si>
  <si>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</si>
  <si>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</si>
  <si>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</si>
  <si>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</si>
  <si>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</si>
  <si>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</si>
  <si>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</si>
  <si>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</si>
  <si>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</si>
  <si>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</si>
  <si>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</si>
  <si>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</si>
  <si>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</si>
  <si>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</si>
  <si>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</si>
  <si>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</si>
  <si>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</si>
  <si>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</si>
  <si>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</si>
  <si>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</si>
  <si>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</si>
  <si>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</si>
  <si>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</si>
  <si>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</si>
  <si>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</si>
  <si>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</si>
  <si>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</si>
  <si>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</si>
  <si>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</si>
  <si>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</si>
  <si>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</si>
  <si>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</si>
  <si>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</si>
  <si>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</si>
  <si>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</si>
  <si>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</si>
  <si>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</si>
  <si>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</si>
  <si>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</si>
  <si>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</si>
  <si>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</si>
  <si>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</si>
  <si>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</si>
  <si>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</si>
  <si>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</si>
  <si>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</si>
  <si>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</si>
  <si>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</si>
  <si>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</si>
  <si>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</si>
  <si>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</si>
  <si>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</si>
  <si>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</si>
  <si>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</si>
  <si>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</si>
  <si>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</si>
  <si>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</si>
  <si>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</si>
  <si>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</si>
  <si>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</si>
  <si>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</si>
  <si>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</si>
  <si>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</si>
  <si>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</si>
  <si>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</si>
  <si>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</si>
  <si>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</si>
  <si>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</si>
  <si>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</si>
  <si>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</si>
  <si>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</si>
  <si>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</si>
  <si>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</si>
  <si>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</si>
  <si>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</si>
  <si>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</si>
  <si>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</si>
  <si>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</si>
  <si>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</si>
  <si>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</si>
  <si>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</si>
  <si>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</si>
  <si>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</si>
  <si>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</si>
  <si>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</si>
  <si>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</si>
  <si>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</si>
  <si>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</si>
  <si>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</si>
  <si>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</si>
  <si>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</si>
  <si>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</si>
  <si>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</si>
  <si>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</si>
  <si>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</si>
  <si>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</si>
  <si>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</si>
  <si>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</si>
  <si>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</si>
  <si>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</si>
  <si>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</si>
  <si>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</si>
  <si>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</si>
  <si>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</si>
  <si>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</si>
  <si>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</si>
  <si>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</si>
  <si>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</si>
  <si>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</si>
  <si>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</si>
  <si>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</si>
  <si>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</si>
  <si>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</si>
  <si>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</si>
  <si>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</si>
  <si>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</si>
  <si>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</si>
  <si>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</si>
  <si>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</si>
  <si>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</si>
  <si>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</si>
  <si>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</si>
  <si>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</si>
  <si>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</si>
  <si>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</si>
  <si>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</si>
  <si>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</si>
  <si>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</si>
  <si>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</si>
  <si>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</si>
  <si>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</si>
  <si>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</si>
  <si>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</si>
  <si>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</si>
  <si>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</si>
  <si>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</si>
  <si>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</si>
  <si>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</si>
  <si>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</si>
  <si>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</si>
  <si>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</si>
  <si>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</si>
  <si>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</si>
  <si>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</si>
  <si>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</si>
  <si>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</si>
  <si>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</si>
  <si>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</si>
  <si>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</si>
  <si>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</si>
  <si>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</si>
  <si>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</si>
  <si>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</si>
  <si>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</si>
  <si>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</si>
  <si>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</si>
  <si>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</si>
  <si>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</si>
  <si>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</si>
  <si>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</si>
  <si>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</si>
  <si>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</si>
  <si>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</si>
  <si>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</si>
  <si>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</si>
  <si>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</si>
  <si>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</si>
  <si>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</si>
  <si>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</si>
  <si>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</si>
  <si>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</si>
  <si>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</si>
  <si>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</si>
  <si>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</si>
  <si>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</si>
  <si>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</si>
  <si>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</si>
  <si>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</si>
  <si>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</si>
  <si>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</si>
  <si>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</si>
  <si>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</si>
  <si>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</si>
  <si>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</si>
  <si>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</si>
  <si>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</si>
  <si>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</si>
  <si>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</si>
  <si>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</si>
  <si>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</si>
  <si>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</si>
  <si>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</si>
  <si>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</si>
  <si>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</si>
  <si>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</si>
  <si>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</si>
  <si>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</si>
  <si>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</si>
  <si>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</si>
  <si>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</si>
  <si>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</si>
  <si>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</si>
  <si>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</si>
  <si>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</si>
  <si>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</si>
  <si>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</si>
  <si>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</si>
  <si>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</si>
  <si>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</si>
  <si>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</si>
  <si>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</si>
  <si>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</si>
  <si>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</si>
  <si>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</si>
  <si>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</si>
  <si>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</si>
  <si>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</si>
  <si>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</si>
  <si>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</si>
  <si>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</si>
  <si>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</si>
  <si>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</si>
  <si>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</si>
  <si>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</si>
  <si>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</si>
  <si>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</si>
  <si>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</si>
  <si>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</si>
  <si>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</si>
  <si>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</si>
  <si>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</si>
  <si>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</si>
  <si>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</si>
  <si>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</si>
  <si>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</si>
  <si>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</si>
  <si>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</si>
  <si>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</si>
  <si>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</si>
  <si>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</si>
  <si>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</si>
  <si>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</si>
  <si>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</si>
  <si>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</si>
  <si>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</si>
  <si>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</si>
  <si>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</si>
  <si>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</si>
  <si>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</si>
  <si>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</si>
  <si>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</si>
  <si>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</si>
  <si>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</si>
  <si>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</si>
  <si>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</si>
  <si>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</si>
  <si>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</si>
  <si>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</si>
  <si>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</si>
  <si>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</si>
  <si>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</si>
  <si>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</si>
  <si>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</si>
  <si>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</si>
  <si>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</si>
  <si>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</si>
  <si>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</si>
  <si>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</si>
  <si>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</si>
  <si>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</si>
  <si>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</si>
  <si>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</si>
  <si>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</si>
  <si>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</si>
  <si>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</si>
  <si>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</si>
  <si>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</si>
  <si>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</si>
  <si>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</si>
  <si>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</si>
  <si>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</si>
  <si>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</si>
  <si>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</si>
  <si>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</si>
  <si>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</si>
  <si>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</si>
  <si>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</si>
  <si>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</si>
  <si>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</si>
  <si>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</si>
  <si>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</si>
  <si>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</si>
  <si>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</si>
  <si>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</si>
  <si>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</si>
  <si>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</si>
  <si>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</si>
  <si>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</si>
  <si>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</si>
  <si>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</si>
  <si>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</si>
  <si>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</si>
  <si>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</si>
  <si>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</si>
  <si>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</si>
  <si>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</si>
  <si>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</si>
  <si>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</si>
  <si>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</si>
  <si>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</si>
  <si>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</si>
  <si>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</si>
  <si>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</si>
  <si>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</si>
  <si>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</si>
  <si>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</si>
  <si>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</si>
  <si>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</si>
  <si>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</si>
  <si>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</si>
  <si>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</si>
  <si>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</si>
  <si>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</si>
  <si>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</si>
  <si>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</si>
  <si>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</si>
  <si>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</si>
  <si>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</si>
  <si>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</si>
  <si>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</si>
  <si>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</si>
  <si>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</si>
  <si>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</si>
  <si>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</si>
  <si>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</si>
  <si>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</si>
  <si>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</si>
  <si>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</si>
  <si>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</si>
  <si>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</si>
  <si>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</si>
  <si>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</si>
  <si>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</si>
  <si>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</si>
  <si>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</si>
  <si>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</si>
  <si>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</si>
  <si>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</si>
  <si>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</si>
  <si>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</si>
  <si>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</si>
  <si>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</si>
  <si>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</si>
  <si>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</si>
  <si>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</si>
  <si>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</si>
  <si>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</si>
  <si>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</si>
  <si>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</si>
  <si>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</si>
  <si>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</si>
  <si>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</si>
  <si>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</si>
  <si>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</si>
  <si>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</si>
  <si>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</si>
  <si>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</si>
  <si>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</si>
  <si>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</si>
  <si>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</si>
  <si>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</si>
  <si>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</si>
  <si>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</si>
  <si>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</si>
  <si>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</si>
  <si>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</si>
  <si>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</si>
  <si>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</si>
  <si>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</si>
  <si>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</si>
  <si>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</si>
  <si>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</si>
  <si>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</si>
  <si>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</si>
  <si>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</si>
  <si>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</si>
  <si>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</si>
  <si>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</si>
  <si>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</si>
  <si>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</si>
  <si>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</si>
  <si>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</si>
  <si>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</si>
  <si>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</si>
  <si>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</si>
  <si>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</si>
  <si>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</si>
  <si>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</si>
  <si>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</si>
  <si>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</si>
  <si>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</si>
  <si>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</si>
  <si>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</si>
  <si>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</si>
  <si>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</si>
  <si>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</si>
  <si>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</si>
  <si>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</si>
  <si>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</si>
  <si>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</si>
  <si>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</si>
  <si>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</si>
  <si>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</si>
  <si>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</si>
  <si>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</si>
  <si>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</si>
  <si>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</si>
  <si>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</si>
  <si>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</si>
  <si>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</si>
  <si>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</si>
  <si>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</si>
  <si>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</si>
  <si>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</si>
  <si>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</si>
  <si>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</si>
  <si>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</si>
  <si>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</si>
  <si>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</si>
  <si>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</si>
  <si>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</si>
  <si>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</si>
  <si>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</si>
  <si>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</si>
  <si>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</si>
  <si>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</si>
  <si>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</si>
  <si>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</si>
  <si>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</si>
  <si>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</si>
  <si>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</si>
  <si>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</si>
  <si>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</si>
  <si>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</si>
  <si>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</si>
  <si>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</si>
  <si>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</si>
  <si>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</si>
  <si>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</si>
  <si>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</si>
  <si>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</si>
  <si>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</si>
  <si>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</si>
  <si>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</si>
  <si>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</si>
  <si>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</si>
  <si>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</si>
  <si>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</si>
  <si>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</si>
  <si>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</si>
  <si>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</si>
  <si>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</si>
  <si>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</si>
  <si>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</si>
  <si>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</si>
  <si>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</si>
  <si>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</si>
  <si>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</si>
  <si>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</si>
  <si>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</si>
  <si>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</si>
  <si>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</si>
  <si>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</si>
  <si>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</si>
  <si>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</si>
  <si>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</si>
  <si>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</si>
  <si>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</si>
  <si>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</si>
  <si>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</si>
  <si>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</si>
  <si>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</si>
  <si>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</si>
  <si>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</si>
  <si>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</si>
  <si>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</si>
  <si>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</si>
  <si>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</si>
  <si>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</si>
  <si>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</si>
  <si>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</si>
  <si>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</si>
  <si>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</si>
  <si>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</si>
  <si>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</si>
  <si>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</si>
  <si>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</si>
  <si>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</si>
  <si>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</si>
  <si>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</si>
  <si>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</si>
  <si>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</si>
  <si>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</si>
  <si>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</si>
  <si>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</si>
  <si>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</si>
  <si>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</si>
  <si>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</si>
  <si>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</si>
  <si>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</si>
  <si>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</si>
  <si>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</si>
  <si>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</si>
  <si>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</si>
  <si>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</si>
  <si>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</si>
  <si>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</si>
  <si>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</si>
  <si>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</si>
  <si>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</si>
  <si>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</si>
  <si>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</si>
  <si>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</si>
  <si>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</si>
  <si>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</si>
  <si>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</si>
  <si>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</si>
  <si>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</si>
  <si>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</si>
  <si>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</si>
  <si>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</si>
  <si>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</si>
  <si>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</si>
  <si>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</si>
  <si>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</si>
  <si>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</si>
  <si>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</si>
  <si>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</si>
  <si>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</si>
  <si>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</si>
  <si>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</si>
  <si>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</si>
  <si>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</si>
  <si>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</si>
  <si>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</si>
  <si>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</si>
  <si>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</si>
  <si>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</si>
  <si>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</si>
  <si>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</si>
  <si>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</si>
  <si>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</si>
  <si>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</si>
  <si>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</si>
  <si>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</si>
  <si>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</si>
  <si>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</si>
  <si>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</si>
  <si>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</si>
  <si>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</si>
  <si>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</si>
  <si>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</si>
  <si>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</si>
  <si>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</si>
  <si>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</si>
  <si>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</si>
  <si>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</si>
  <si>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</si>
  <si>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</si>
  <si>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</si>
  <si>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</si>
  <si>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</si>
  <si>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</si>
  <si>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</si>
  <si>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</si>
  <si>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</si>
  <si>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</si>
  <si>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</si>
  <si>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</si>
  <si>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</si>
  <si>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</si>
  <si>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</si>
  <si>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</si>
  <si>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</si>
  <si>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</si>
  <si>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</si>
  <si>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</si>
  <si>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</si>
  <si>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</si>
  <si>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</si>
  <si>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</si>
  <si>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</si>
  <si>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</si>
  <si>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</si>
  <si>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</si>
  <si>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</si>
  <si>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</si>
  <si>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</si>
  <si>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</si>
  <si>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</si>
  <si>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</si>
  <si>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</si>
  <si>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</si>
  <si>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</si>
  <si>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</si>
  <si>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</si>
  <si>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</si>
  <si>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</si>
  <si>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</si>
  <si>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</si>
  <si>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</si>
  <si>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</si>
  <si>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</si>
  <si>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</si>
  <si>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</si>
  <si>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</si>
  <si>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</si>
  <si>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</si>
  <si>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</si>
  <si>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</si>
  <si>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</si>
  <si>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</si>
  <si>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</si>
  <si>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</si>
  <si>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</si>
  <si>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</si>
  <si>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</si>
  <si>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</si>
  <si>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</si>
  <si>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</si>
  <si>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</si>
  <si>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</si>
  <si>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</si>
  <si>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</si>
  <si>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</si>
  <si>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</si>
  <si>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</si>
  <si>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</si>
  <si>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</si>
  <si>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</si>
  <si>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</si>
  <si>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</si>
  <si>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</si>
  <si>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</si>
  <si>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</si>
  <si>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</si>
  <si>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</si>
  <si>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</si>
  <si>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</si>
  <si>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</si>
  <si>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</si>
  <si>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</si>
  <si>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</si>
  <si>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</si>
  <si>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</si>
  <si>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</si>
  <si>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</si>
  <si>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</si>
  <si>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</si>
  <si>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</si>
  <si>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</si>
  <si>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</si>
  <si>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</si>
  <si>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</si>
  <si>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</si>
  <si>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</si>
  <si>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</si>
  <si>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</si>
  <si>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</si>
  <si>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</si>
  <si>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</si>
  <si>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</si>
  <si>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</si>
  <si>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</si>
  <si>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</si>
  <si>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</si>
  <si>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</si>
  <si>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</si>
  <si>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</si>
  <si>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</si>
  <si>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</si>
  <si>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</si>
  <si>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</si>
  <si>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</si>
  <si>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</si>
  <si>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</si>
  <si>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</si>
  <si>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</si>
  <si>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</si>
  <si>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</si>
  <si>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</si>
  <si>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</si>
  <si>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</si>
  <si>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</si>
  <si>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</si>
  <si>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</si>
  <si>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</si>
  <si>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</si>
  <si>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</si>
  <si>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</si>
  <si>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</si>
  <si>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</si>
  <si>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</si>
  <si>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</si>
  <si>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</si>
  <si>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</si>
  <si>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</si>
  <si>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</si>
  <si>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</si>
  <si>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</si>
  <si>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</si>
  <si>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</si>
  <si>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</si>
  <si>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</si>
  <si>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</si>
  <si>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</si>
  <si>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</si>
  <si>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</si>
  <si>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</si>
  <si>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</si>
  <si>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</si>
  <si>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</si>
  <si>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</si>
  <si>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</si>
  <si>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</si>
  <si>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</si>
  <si>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</si>
  <si>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</si>
  <si>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</si>
  <si>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</si>
  <si>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</si>
  <si>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</si>
  <si>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</si>
  <si>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</si>
  <si>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</si>
  <si>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</si>
  <si>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</si>
  <si>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</si>
  <si>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</si>
  <si>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</si>
  <si>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</si>
  <si>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</si>
  <si>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</si>
  <si>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</si>
  <si>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</si>
  <si>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</si>
  <si>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</si>
  <si>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</si>
  <si>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</si>
  <si>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</si>
  <si>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</si>
  <si>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</si>
  <si>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</si>
  <si>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</si>
  <si>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</si>
  <si>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</si>
  <si>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</si>
  <si>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</si>
  <si>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</si>
  <si>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</si>
  <si>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</si>
  <si>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</si>
  <si>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</si>
  <si>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</si>
  <si>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</si>
  <si>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</si>
  <si>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</si>
  <si>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</si>
  <si>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</si>
  <si>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</si>
  <si>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</si>
  <si>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</si>
  <si>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</si>
  <si>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</si>
  <si>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</si>
  <si>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</si>
  <si>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</si>
  <si>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</si>
  <si>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</si>
  <si>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</si>
  <si>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</si>
  <si>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</si>
  <si>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</si>
  <si>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</si>
  <si>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</si>
  <si>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</si>
  <si>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</si>
  <si>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</si>
  <si>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</si>
  <si>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</si>
  <si>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</si>
  <si>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</si>
  <si>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</si>
  <si>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</si>
  <si>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</si>
  <si>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</si>
  <si>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</si>
  <si>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</si>
  <si>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</si>
  <si>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</si>
  <si>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</si>
  <si>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</si>
  <si>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</si>
  <si>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</si>
  <si>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</si>
  <si>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</si>
  <si>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</si>
  <si>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</si>
  <si>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</si>
  <si>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</si>
  <si>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</si>
  <si>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</si>
  <si>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</si>
  <si>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</si>
  <si>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</si>
  <si>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</si>
  <si>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</si>
  <si>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</si>
  <si>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</si>
  <si>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</si>
  <si>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</si>
  <si>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</si>
  <si>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</si>
  <si>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</si>
  <si>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</si>
  <si>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</si>
  <si>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</si>
  <si>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</si>
  <si>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</si>
  <si>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</si>
  <si>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</si>
  <si>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</si>
  <si>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</si>
  <si>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</si>
  <si>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</si>
  <si>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</si>
  <si>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</si>
  <si>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</si>
  <si>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</si>
  <si>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</si>
  <si>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</si>
  <si>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</si>
  <si>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</si>
  <si>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</si>
  <si>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</si>
  <si>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</si>
  <si>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</si>
  <si>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</si>
  <si>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</si>
  <si>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</si>
  <si>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</si>
  <si>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</si>
  <si>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</si>
  <si>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</si>
  <si>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</si>
  <si>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</si>
  <si>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</si>
  <si>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</si>
  <si>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</si>
  <si>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</si>
  <si>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</si>
  <si>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</si>
  <si>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</si>
  <si>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</si>
  <si>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</si>
  <si>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</si>
  <si>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</si>
  <si>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</si>
  <si>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</si>
  <si>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</si>
  <si>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</si>
  <si>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</si>
  <si>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</si>
  <si>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</si>
  <si>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</si>
  <si>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</si>
  <si>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</si>
  <si>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</si>
  <si>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</si>
  <si>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</si>
  <si>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</si>
  <si>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</si>
  <si>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</si>
  <si>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</si>
  <si>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</si>
  <si>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</si>
  <si>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</si>
  <si>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</si>
  <si>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</si>
  <si>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</si>
  <si>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</si>
  <si>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</si>
  <si>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</si>
  <si>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</si>
  <si>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</si>
  <si>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</si>
  <si>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</si>
  <si>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</si>
  <si>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</si>
  <si>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</si>
  <si>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</si>
  <si>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</si>
  <si>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</si>
  <si>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</si>
  <si>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</si>
  <si>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</si>
  <si>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</si>
  <si>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</si>
  <si>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</si>
  <si>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</si>
  <si>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</si>
  <si>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</si>
  <si>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</si>
  <si>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</si>
  <si>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</si>
  <si>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</si>
  <si>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</si>
  <si>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</si>
  <si>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</si>
  <si>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</si>
  <si>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</si>
  <si>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</si>
  <si>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</si>
  <si>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</si>
  <si>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</si>
  <si>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</si>
  <si>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</si>
  <si>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</si>
  <si>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</si>
  <si>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</si>
  <si>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</si>
  <si>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</si>
  <si>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</si>
  <si>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</si>
  <si>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</si>
  <si>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</si>
  <si>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</si>
  <si>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</si>
  <si>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</si>
  <si>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</si>
  <si>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</si>
  <si>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</si>
  <si>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</si>
  <si>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</si>
  <si>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</si>
  <si>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</si>
  <si>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</si>
  <si>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</si>
  <si>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</si>
  <si>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</si>
  <si>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</si>
  <si>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</si>
  <si>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</si>
  <si>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</si>
  <si>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</si>
  <si>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</si>
  <si>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</si>
  <si>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</si>
  <si>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</si>
  <si>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</si>
  <si>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</si>
  <si>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</si>
  <si>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</si>
  <si>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</si>
  <si>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</si>
  <si>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</si>
  <si>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</si>
  <si>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</si>
  <si>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</si>
  <si>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</si>
  <si>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</si>
  <si>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</si>
  <si>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</si>
  <si>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</si>
  <si>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</si>
  <si>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</si>
  <si>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</si>
  <si>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</si>
  <si>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</si>
  <si>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</si>
  <si>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</si>
  <si>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</si>
  <si>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</si>
  <si>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</si>
  <si>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</si>
  <si>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</si>
  <si>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</si>
  <si>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</si>
  <si>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</si>
  <si>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</si>
  <si>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</si>
  <si>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</si>
  <si>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</si>
  <si>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</si>
  <si>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</si>
  <si>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</si>
  <si>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</si>
  <si>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</si>
  <si>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</si>
  <si>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</si>
  <si>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</si>
  <si>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</si>
  <si>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</si>
  <si>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</si>
  <si>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</si>
  <si>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</si>
  <si>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</si>
  <si>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</si>
  <si>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</si>
  <si>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</si>
  <si>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</si>
  <si>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</si>
  <si>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</si>
  <si>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</si>
  <si>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</si>
  <si>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</si>
  <si>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</si>
  <si>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</si>
  <si>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</si>
  <si>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</si>
  <si>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</si>
  <si>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</si>
  <si>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</si>
  <si>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</si>
  <si>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</si>
  <si>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</si>
  <si>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</si>
  <si>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</si>
  <si>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</si>
  <si>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</si>
  <si>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</si>
  <si>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</si>
  <si>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</si>
  <si>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</si>
  <si>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</si>
  <si>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</si>
  <si>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</si>
  <si>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</si>
  <si>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</si>
  <si>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</si>
  <si>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</si>
  <si>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</si>
  <si>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</si>
  <si>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</si>
  <si>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</si>
  <si>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</si>
  <si>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</si>
  <si>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</si>
  <si>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</si>
  <si>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</si>
  <si>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</si>
  <si>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</si>
  <si>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</si>
  <si>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</si>
  <si>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</si>
  <si>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</si>
  <si>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</si>
  <si>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</si>
  <si>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</si>
  <si>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</si>
  <si>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</si>
  <si>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</si>
  <si>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</si>
  <si>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</si>
  <si>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</si>
  <si>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</si>
  <si>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</si>
  <si>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</si>
  <si>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</si>
  <si>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</si>
  <si>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</si>
  <si>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</si>
  <si>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</si>
  <si>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</si>
  <si>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</si>
  <si>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</si>
  <si>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</si>
  <si>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</si>
  <si>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</si>
  <si>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</si>
  <si>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</si>
  <si>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</si>
  <si>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</si>
  <si>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</si>
  <si>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</si>
  <si>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</si>
  <si>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</si>
  <si>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</si>
  <si>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</si>
  <si>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</si>
  <si>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</si>
  <si>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</si>
  <si>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</si>
  <si>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</si>
  <si>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</si>
  <si>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</si>
  <si>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</si>
  <si>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</si>
  <si>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</si>
  <si>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</si>
  <si>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</si>
  <si>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</si>
  <si>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</si>
  <si>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</si>
  <si>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</si>
  <si>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</si>
  <si>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</si>
  <si>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</si>
  <si>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</si>
  <si>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</si>
  <si>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</si>
  <si>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</si>
  <si>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</si>
  <si>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</si>
  <si>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</si>
  <si>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</si>
  <si>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</si>
  <si>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</si>
  <si>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</si>
  <si>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</si>
  <si>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</si>
  <si>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</si>
  <si>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</si>
  <si>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</si>
  <si>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</si>
  <si>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</si>
  <si>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</si>
  <si>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</si>
  <si>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</si>
  <si>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</si>
  <si>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</si>
  <si>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</si>
  <si>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</si>
  <si>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</si>
  <si>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</si>
  <si>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</si>
  <si>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</si>
  <si>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</si>
  <si>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</si>
  <si>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</si>
  <si>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</si>
  <si>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</si>
  <si>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</si>
  <si>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</si>
  <si>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</si>
  <si>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</si>
  <si>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</si>
  <si>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</si>
  <si>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</si>
  <si>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</si>
  <si>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</si>
  <si>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</si>
  <si>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</si>
  <si>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</si>
  <si>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</si>
  <si>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</si>
  <si>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</si>
  <si>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</si>
  <si>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</si>
  <si>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</si>
  <si>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</si>
  <si>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</si>
  <si>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</si>
  <si>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</si>
  <si>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</si>
  <si>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</si>
  <si>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</si>
  <si>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</si>
  <si>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</si>
  <si>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</si>
  <si>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</si>
  <si>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</si>
  <si>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</si>
  <si>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</si>
  <si>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</si>
  <si>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</si>
  <si>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</si>
  <si>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</si>
  <si>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</si>
  <si>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</si>
  <si>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</si>
  <si>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</si>
  <si>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</si>
  <si>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</si>
  <si>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</si>
  <si>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</si>
  <si>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</si>
  <si>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</si>
  <si>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</si>
  <si>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</si>
  <si>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</si>
  <si>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</si>
  <si>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</si>
  <si>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</si>
  <si>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</si>
  <si>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</si>
  <si>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</si>
  <si>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</si>
  <si>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</si>
  <si>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</si>
  <si>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</si>
  <si>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</si>
  <si>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</si>
  <si>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</si>
  <si>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</si>
  <si>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</si>
  <si>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</si>
  <si>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</si>
  <si>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</si>
  <si>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</si>
  <si>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</si>
  <si>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</si>
  <si>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</si>
  <si>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</si>
  <si>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</si>
  <si>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</si>
  <si>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</si>
  <si>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</si>
  <si>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</si>
  <si>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</si>
  <si>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</si>
  <si>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</si>
  <si>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</si>
  <si>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</si>
  <si>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</si>
  <si>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</si>
  <si>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</si>
  <si>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</si>
  <si>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</si>
  <si>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</si>
  <si>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</si>
  <si>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</si>
  <si>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</si>
  <si>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</si>
  <si>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</si>
  <si>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</si>
  <si>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</si>
  <si>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</si>
  <si>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</si>
  <si>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</si>
  <si>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</si>
  <si>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</si>
  <si>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</si>
  <si>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</si>
  <si>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</si>
  <si>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</si>
  <si>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</si>
  <si>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</si>
  <si>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</si>
  <si>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</si>
  <si>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</si>
  <si>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</si>
  <si>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</si>
  <si>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</si>
  <si>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</si>
  <si>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</si>
  <si>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</si>
  <si>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</si>
  <si>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</si>
  <si>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</si>
  <si>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</si>
  <si>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</si>
  <si>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</si>
  <si>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</si>
  <si>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</si>
  <si>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</si>
  <si>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</si>
  <si>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</si>
  <si>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</si>
  <si>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</si>
  <si>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</si>
  <si>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</si>
  <si>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</si>
  <si>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</si>
  <si>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</si>
  <si>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</si>
  <si>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</si>
  <si>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</si>
  <si>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</si>
  <si>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</si>
  <si>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</si>
  <si>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</si>
  <si>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</si>
  <si>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</si>
  <si>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</si>
  <si>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</si>
  <si>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</si>
  <si>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</si>
  <si>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</si>
  <si>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</si>
  <si>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</si>
  <si>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</si>
  <si>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</si>
  <si>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</si>
  <si>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</si>
  <si>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</si>
  <si>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</si>
  <si>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</si>
  <si>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</si>
  <si>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</si>
  <si>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</si>
  <si>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</si>
  <si>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</si>
  <si>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</si>
  <si>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</si>
  <si>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</si>
  <si>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</si>
  <si>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</si>
  <si>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</si>
  <si>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</si>
  <si>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</si>
  <si>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</si>
  <si>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</si>
  <si>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</si>
  <si>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</si>
  <si>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</si>
  <si>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</si>
  <si>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</si>
  <si>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</si>
  <si>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</si>
  <si>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</si>
  <si>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</si>
  <si>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</si>
  <si>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</si>
  <si>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</si>
  <si>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</si>
  <si>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</si>
  <si>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</si>
  <si>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</si>
  <si>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</si>
  <si>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</si>
  <si>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</si>
  <si>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</si>
  <si>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</si>
  <si>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</si>
  <si>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</si>
  <si>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</si>
  <si>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</si>
  <si>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</si>
  <si>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</si>
  <si>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</si>
  <si>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</si>
  <si>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</si>
  <si>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</si>
  <si>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</si>
  <si>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</si>
  <si>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</si>
  <si>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</si>
  <si>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</si>
  <si>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</si>
  <si>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</si>
  <si>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</si>
  <si>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</si>
  <si>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</si>
  <si>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</si>
  <si>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</si>
  <si>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</si>
  <si>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</si>
  <si>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</si>
  <si>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</si>
  <si>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</si>
  <si>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</si>
  <si>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</si>
  <si>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</si>
  <si>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</si>
  <si>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</si>
  <si>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</si>
  <si>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</si>
  <si>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</si>
  <si>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</si>
  <si>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</si>
  <si>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</si>
  <si>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</si>
  <si>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</si>
  <si>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</si>
  <si>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</si>
  <si>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</si>
  <si>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</si>
  <si>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</si>
  <si>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</si>
  <si>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</si>
  <si>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</si>
  <si>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</si>
  <si>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</si>
  <si>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</si>
  <si>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</si>
  <si>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</si>
  <si>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</si>
  <si>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</si>
  <si>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</si>
  <si>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</si>
  <si>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</si>
  <si>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</si>
  <si>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</si>
  <si>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</si>
  <si>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</si>
  <si>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</si>
  <si>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</si>
  <si>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</si>
  <si>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</si>
  <si>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</si>
  <si>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</si>
  <si>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</si>
  <si>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</si>
  <si>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</si>
  <si>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</si>
  <si>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</si>
  <si>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</si>
  <si>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</si>
  <si>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</si>
  <si>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</si>
  <si>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</si>
  <si>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</si>
  <si>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</si>
  <si>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</si>
  <si>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</si>
  <si>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</si>
  <si>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</si>
  <si>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</si>
  <si>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</si>
  <si>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</si>
  <si>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</si>
  <si>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</si>
  <si>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</si>
  <si>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</si>
  <si>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</si>
  <si>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</si>
  <si>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</si>
  <si>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</si>
  <si>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</si>
  <si>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</si>
  <si>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</si>
  <si>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</si>
  <si>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</si>
  <si>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</si>
  <si>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</si>
  <si>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</si>
  <si>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</si>
  <si>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</si>
  <si>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</si>
  <si>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</si>
  <si>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</si>
  <si>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</si>
  <si>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</si>
  <si>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</si>
  <si>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</si>
  <si>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</si>
  <si>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</si>
  <si>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</si>
  <si>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</si>
  <si>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</si>
  <si>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</si>
  <si>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</si>
  <si>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</si>
  <si>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</si>
  <si>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</si>
  <si>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</si>
  <si>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</si>
  <si>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</si>
  <si>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</si>
  <si>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</si>
  <si>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</si>
  <si>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</si>
  <si>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</si>
  <si>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</si>
  <si>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</si>
  <si>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</si>
  <si>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</si>
  <si>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</si>
  <si>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</si>
  <si>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</si>
  <si>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</si>
  <si>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</si>
  <si>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</si>
  <si>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</si>
  <si>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</si>
  <si>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</si>
  <si>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</si>
  <si>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</si>
  <si>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</si>
  <si>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</si>
  <si>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</si>
  <si>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</si>
  <si>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</si>
  <si>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</si>
  <si>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</si>
  <si>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</si>
  <si>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</si>
  <si>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</si>
  <si>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</si>
  <si>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</si>
  <si>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</si>
  <si>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</si>
  <si>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</si>
  <si>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</si>
  <si>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</si>
  <si>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</si>
  <si>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</si>
  <si>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</si>
  <si>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</si>
  <si>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</si>
  <si>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</si>
  <si>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</si>
  <si>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</si>
  <si>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</si>
  <si>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</si>
  <si>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</si>
  <si>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</si>
  <si>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</si>
  <si>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</si>
  <si>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</si>
  <si>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</si>
  <si>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</si>
  <si>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</si>
  <si>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</si>
  <si>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</si>
  <si>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</si>
  <si>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</si>
  <si>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</si>
  <si>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</si>
  <si>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</si>
  <si>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</si>
  <si>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</si>
  <si>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</si>
  <si>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</si>
  <si>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</si>
  <si>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</si>
  <si>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</si>
  <si>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</si>
  <si>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</si>
  <si>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</si>
  <si>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</si>
  <si>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</si>
  <si>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</si>
  <si>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</si>
  <si>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</si>
  <si>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</si>
  <si>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</si>
  <si>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</si>
  <si>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</si>
  <si>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</si>
  <si>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</si>
  <si>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</si>
  <si>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</si>
  <si>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</si>
  <si>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</si>
  <si>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</si>
  <si>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</si>
  <si>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</si>
  <si>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</si>
  <si>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</si>
  <si>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</si>
  <si>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</si>
  <si>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</si>
  <si>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</si>
  <si>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</si>
  <si>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</si>
  <si>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</si>
  <si>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</si>
  <si>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</si>
  <si>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</si>
  <si>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</si>
  <si>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</si>
  <si>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</si>
  <si>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</si>
  <si>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</si>
  <si>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</si>
  <si>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</si>
  <si>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</si>
  <si>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</si>
  <si>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</si>
  <si>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</si>
  <si>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</si>
  <si>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</si>
  <si>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</si>
  <si>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</si>
  <si>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</si>
  <si>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</si>
  <si>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</si>
  <si>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</si>
  <si>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</si>
  <si>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</si>
  <si>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</si>
  <si>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</si>
  <si>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</si>
  <si>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</si>
  <si>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</si>
  <si>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</si>
  <si>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</si>
  <si>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</si>
  <si>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</si>
  <si>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</si>
  <si>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</si>
  <si>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</si>
  <si>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</si>
  <si>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</si>
  <si>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</si>
  <si>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</si>
  <si>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</si>
  <si>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</si>
  <si>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</si>
  <si>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</si>
  <si>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</si>
  <si>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</si>
  <si>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</si>
  <si>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</si>
  <si>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</si>
  <si>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</si>
  <si>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</si>
  <si>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</si>
  <si>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</si>
  <si>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</si>
  <si>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</si>
  <si>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</si>
  <si>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</si>
  <si>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</si>
  <si>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</si>
  <si>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</si>
  <si>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</si>
  <si>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</si>
  <si>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</si>
  <si>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</si>
  <si>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</si>
  <si>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</si>
  <si>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</si>
  <si>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</si>
  <si>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</si>
  <si>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</si>
  <si>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</si>
  <si>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</si>
  <si>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</si>
  <si>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</si>
  <si>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</si>
  <si>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</si>
  <si>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</si>
  <si>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</si>
  <si>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</si>
  <si>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</si>
  <si>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</si>
  <si>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</si>
  <si>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</si>
  <si>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</si>
  <si>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</si>
  <si>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</si>
  <si>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</si>
  <si>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</si>
  <si>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</si>
  <si>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</si>
  <si>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</si>
  <si>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</si>
  <si>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</si>
  <si>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</si>
  <si>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</si>
  <si>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</si>
  <si>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</si>
  <si>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</si>
  <si>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</si>
  <si>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</si>
  <si>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</si>
  <si>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</si>
  <si>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</si>
  <si>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</si>
  <si>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</si>
  <si>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</si>
  <si>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</si>
  <si>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</si>
  <si>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</si>
  <si>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</si>
  <si>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</si>
  <si>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</si>
  <si>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</si>
  <si>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</si>
  <si>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</si>
  <si>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</si>
  <si>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</si>
  <si>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</si>
  <si>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</si>
  <si>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</si>
  <si>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</si>
  <si>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</si>
  <si>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</si>
  <si>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</si>
  <si>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</si>
  <si>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</si>
  <si>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</si>
  <si>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</si>
  <si>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</si>
  <si>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</si>
  <si>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</si>
  <si>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</si>
  <si>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</si>
  <si>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</si>
  <si>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</si>
  <si>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</si>
  <si>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</si>
  <si>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</si>
  <si>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</si>
  <si>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</si>
  <si>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</si>
  <si>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</si>
  <si>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</si>
  <si>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</si>
  <si>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</si>
  <si>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</si>
  <si>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</si>
  <si>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</si>
  <si>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</si>
  <si>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</si>
  <si>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</si>
  <si>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</si>
  <si>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</si>
  <si>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</si>
  <si>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</si>
  <si>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</si>
  <si>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</si>
  <si>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</si>
  <si>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</si>
  <si>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</si>
  <si>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</si>
  <si>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</si>
  <si>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</si>
  <si>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</si>
  <si>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</si>
  <si>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</si>
  <si>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</si>
  <si>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</si>
  <si>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</si>
  <si>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</si>
  <si>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</si>
  <si>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</si>
  <si>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</si>
  <si>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</si>
  <si>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</si>
  <si>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</si>
  <si>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</si>
  <si>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</si>
  <si>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</si>
  <si>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</si>
  <si>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</si>
  <si>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</si>
  <si>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</si>
  <si>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</si>
  <si>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</si>
  <si>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</si>
  <si>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</si>
  <si>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</si>
  <si>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</si>
  <si>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</si>
  <si>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</si>
  <si>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</si>
  <si>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</si>
  <si>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</si>
  <si>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</si>
  <si>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</si>
  <si>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</si>
  <si>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</si>
  <si>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</si>
  <si>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</si>
  <si>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</si>
  <si>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</si>
  <si>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</si>
  <si>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</si>
  <si>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</si>
  <si>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</si>
  <si>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</si>
  <si>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</si>
  <si>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</si>
  <si>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</si>
  <si>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</si>
  <si>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</si>
  <si>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</si>
  <si>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</si>
  <si>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</si>
  <si>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</si>
  <si>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</si>
  <si>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</si>
  <si>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</si>
  <si>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</si>
  <si>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</si>
  <si>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</si>
  <si>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</si>
  <si>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</si>
  <si>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</si>
  <si>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</si>
  <si>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</si>
  <si>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</si>
  <si>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</si>
  <si>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</si>
  <si>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</si>
  <si>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</si>
  <si>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</si>
  <si>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</si>
  <si>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</si>
  <si>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</si>
  <si>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</si>
  <si>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</si>
  <si>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</si>
  <si>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</si>
  <si>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</si>
  <si>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</si>
  <si>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</si>
  <si>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</si>
  <si>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</si>
  <si>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</si>
  <si>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</si>
  <si>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</si>
  <si>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</si>
  <si>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</si>
  <si>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</si>
  <si>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</si>
  <si>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</si>
  <si>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</si>
  <si>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</si>
  <si>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</si>
  <si>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</si>
  <si>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</si>
  <si>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</si>
  <si>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</si>
  <si>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</si>
  <si>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</si>
  <si>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</si>
  <si>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</si>
  <si>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</si>
  <si>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</si>
  <si>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</si>
  <si>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</si>
  <si>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</si>
  <si>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</si>
  <si>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</si>
  <si>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</si>
  <si>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</si>
  <si>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</si>
  <si>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</si>
  <si>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</si>
  <si>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</si>
  <si>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</si>
  <si>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</si>
  <si>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</si>
  <si>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</si>
  <si>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</si>
  <si>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</si>
  <si>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</si>
  <si>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</si>
  <si>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</si>
  <si>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</si>
  <si>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</si>
  <si>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</si>
  <si>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</si>
  <si>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</si>
  <si>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</si>
  <si>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</si>
  <si>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</si>
  <si>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</si>
  <si>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</si>
  <si>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</si>
  <si>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</si>
  <si>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</si>
  <si>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</si>
  <si>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</si>
  <si>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</si>
  <si>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</si>
  <si>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</si>
  <si>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</si>
  <si>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</si>
  <si>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</si>
  <si>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</si>
  <si>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</si>
  <si>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</si>
  <si>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</si>
  <si>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</si>
  <si>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</si>
  <si>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</si>
  <si>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</si>
  <si>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</si>
  <si>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</si>
  <si>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</si>
  <si>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</si>
  <si>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</si>
  <si>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</si>
  <si>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</si>
  <si>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</si>
  <si>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</si>
  <si>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</si>
  <si>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</si>
  <si>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</si>
  <si>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</si>
  <si>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</si>
  <si>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</si>
  <si>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</si>
  <si>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</si>
  <si>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</si>
  <si>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</si>
  <si>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</si>
  <si>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</si>
  <si>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</si>
  <si>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</si>
  <si>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</si>
  <si>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</si>
  <si>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</si>
  <si>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</si>
  <si>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</si>
  <si>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</si>
  <si>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</si>
  <si>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</si>
  <si>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</si>
  <si>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</si>
  <si>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</si>
  <si>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</si>
  <si>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</si>
  <si>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</si>
  <si>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</si>
  <si>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</si>
  <si>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</si>
  <si>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</si>
  <si>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</si>
  <si>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</si>
  <si>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</si>
  <si>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</si>
  <si>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</si>
  <si>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</si>
  <si>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</si>
  <si>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</si>
  <si>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</si>
  <si>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</si>
  <si>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</si>
  <si>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</si>
  <si>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</si>
  <si>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</si>
  <si>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</si>
  <si>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</si>
  <si>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</si>
  <si>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</si>
  <si>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</si>
  <si>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</si>
  <si>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</si>
  <si>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</si>
  <si>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</si>
  <si>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</si>
  <si>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</si>
  <si>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</si>
  <si>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</si>
  <si>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</si>
  <si>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</si>
  <si>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</si>
  <si>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</si>
  <si>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</si>
  <si>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</si>
  <si>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</si>
  <si>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</si>
  <si>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</si>
  <si>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</si>
  <si>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</si>
  <si>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</si>
  <si>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</si>
  <si>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</si>
  <si>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</si>
  <si>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</si>
  <si>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</si>
  <si>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</si>
  <si>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</si>
  <si>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</si>
  <si>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</si>
  <si>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</si>
  <si>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</si>
  <si>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</si>
  <si>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</si>
  <si>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</si>
  <si>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</si>
  <si>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</si>
  <si>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</si>
  <si>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</si>
  <si>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</si>
  <si>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</si>
  <si>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</si>
  <si>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</si>
  <si>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</si>
  <si>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</si>
  <si>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</si>
  <si>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</si>
  <si>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</si>
  <si>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</si>
  <si>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</si>
  <si>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</si>
  <si>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</si>
  <si>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</si>
  <si>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</si>
  <si>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</si>
  <si>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</si>
  <si>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</si>
  <si>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</si>
  <si>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</si>
  <si>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</si>
  <si>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</si>
  <si>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</si>
  <si>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</si>
  <si>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</si>
  <si>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</si>
  <si>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</si>
  <si>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</si>
  <si>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</si>
  <si>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</si>
  <si>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</si>
  <si>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</si>
  <si>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</si>
  <si>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</si>
  <si>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</si>
  <si>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</si>
  <si>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</si>
  <si>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</si>
  <si>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</si>
  <si>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</si>
  <si>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</si>
  <si>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</si>
  <si>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</si>
  <si>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</si>
  <si>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</si>
  <si>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</si>
  <si>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</si>
  <si>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</si>
  <si>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</si>
  <si>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</si>
  <si>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</si>
  <si>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</si>
  <si>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</si>
  <si>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</si>
  <si>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</si>
  <si>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</si>
  <si>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</si>
  <si>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</si>
  <si>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</si>
  <si>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</si>
  <si>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</si>
  <si>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</si>
  <si>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</si>
  <si>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</si>
  <si>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</si>
  <si>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</si>
  <si>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</si>
  <si>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</si>
  <si>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</si>
  <si>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</si>
  <si>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</si>
  <si>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</si>
  <si>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</si>
  <si>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</si>
  <si>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</si>
  <si>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</si>
  <si>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</si>
  <si>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</si>
  <si>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</si>
  <si>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</si>
  <si>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</si>
  <si>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</si>
  <si>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</si>
  <si>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</si>
  <si>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</si>
  <si>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</si>
  <si>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</si>
  <si>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</si>
  <si>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</si>
  <si>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</si>
  <si>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</si>
  <si>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</si>
  <si>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</si>
  <si>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</si>
  <si>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</si>
  <si>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</si>
  <si>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</si>
  <si>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</si>
  <si>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</si>
  <si>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</si>
  <si>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</si>
  <si>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</si>
  <si>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</si>
  <si>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</si>
  <si>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</si>
  <si>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</si>
  <si>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</si>
  <si>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</si>
  <si>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</si>
  <si>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</si>
  <si>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</si>
  <si>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</si>
  <si>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</si>
  <si>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</si>
  <si>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</si>
  <si>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</si>
  <si>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</si>
  <si>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</si>
  <si>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</si>
  <si>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</si>
  <si>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</si>
  <si>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</si>
  <si>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</si>
  <si>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</si>
  <si>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</si>
  <si>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</si>
  <si>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</si>
  <si>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</si>
  <si>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</si>
  <si>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</si>
  <si>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</si>
  <si>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</si>
  <si>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</si>
  <si>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</si>
  <si>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</si>
  <si>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</si>
  <si>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</si>
  <si>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</si>
  <si>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</si>
  <si>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</si>
  <si>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</si>
  <si>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</si>
  <si>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</si>
  <si>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</si>
  <si>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</si>
  <si>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</si>
  <si>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</si>
  <si>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</si>
  <si>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</si>
  <si>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</si>
  <si>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</si>
  <si>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</si>
  <si>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</si>
  <si>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</si>
  <si>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</si>
  <si>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</si>
  <si>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</si>
  <si>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</si>
  <si>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</si>
  <si>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</si>
  <si>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</si>
  <si>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</si>
  <si>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</si>
  <si>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</si>
  <si>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</si>
  <si>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</si>
  <si>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</si>
  <si>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</si>
  <si>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</si>
  <si>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</si>
  <si>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</si>
  <si>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</si>
  <si>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</si>
  <si>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</si>
  <si>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</si>
  <si>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</si>
  <si>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</si>
  <si>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</si>
  <si>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</si>
  <si>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</si>
  <si>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</si>
  <si>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</si>
  <si>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</si>
  <si>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</si>
  <si>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</si>
  <si>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</si>
  <si>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</si>
  <si>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</si>
  <si>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</si>
  <si>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</si>
  <si>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</si>
  <si>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</si>
  <si>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</si>
  <si>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</si>
  <si>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</si>
  <si>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</si>
  <si>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</si>
  <si>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</si>
  <si>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</si>
  <si>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</si>
  <si>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</si>
  <si>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</si>
  <si>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</si>
  <si>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</si>
  <si>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</si>
  <si>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</si>
  <si>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</si>
  <si>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</si>
  <si>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</si>
  <si>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</si>
  <si>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</si>
  <si>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</si>
  <si>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</si>
  <si>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</si>
  <si>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</si>
  <si>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</si>
  <si>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</si>
  <si>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</si>
  <si>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</si>
  <si>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</si>
  <si>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</si>
  <si>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</si>
  <si>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</si>
  <si>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</si>
  <si>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</si>
  <si>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</si>
  <si>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</si>
  <si>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</si>
  <si>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</si>
  <si>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</si>
  <si>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</si>
  <si>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</si>
  <si>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</si>
  <si>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</si>
  <si>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</si>
  <si>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</si>
  <si>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</si>
  <si>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</si>
  <si>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</si>
  <si>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</si>
  <si>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</si>
  <si>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</si>
  <si>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</si>
  <si>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</si>
  <si>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</si>
  <si>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</si>
  <si>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</si>
  <si>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</si>
  <si>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</si>
  <si>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</si>
  <si>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</si>
  <si>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</si>
  <si>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</si>
  <si>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</si>
  <si>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</si>
  <si>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</si>
  <si>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</si>
  <si>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</si>
  <si>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</si>
  <si>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</si>
  <si>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</si>
  <si>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</si>
  <si>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</si>
  <si>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</si>
  <si>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</si>
  <si>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</si>
  <si>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</si>
  <si>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</si>
  <si>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</si>
  <si>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</si>
  <si>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</si>
  <si>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</si>
  <si>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</si>
  <si>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</si>
  <si>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</si>
  <si>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</si>
  <si>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</si>
  <si>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</si>
  <si>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</si>
  <si>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</si>
  <si>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</si>
  <si>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</si>
  <si>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</si>
  <si>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</si>
  <si>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</si>
  <si>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</si>
  <si>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</si>
  <si>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</si>
  <si>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</si>
  <si>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</si>
  <si>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</si>
  <si>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</si>
  <si>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</si>
  <si>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</si>
  <si>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</si>
  <si>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</si>
  <si>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</si>
  <si>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</si>
  <si>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</si>
  <si>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</si>
  <si>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</si>
  <si>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</si>
  <si>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</si>
  <si>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</si>
  <si>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</si>
  <si>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</si>
  <si>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</si>
  <si>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</si>
  <si>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</si>
  <si>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</si>
  <si>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</si>
  <si>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</si>
  <si>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</si>
  <si>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</si>
  <si>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</si>
  <si>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</si>
  <si>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</si>
  <si>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</si>
  <si>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</si>
  <si>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</si>
  <si>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</si>
  <si>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</si>
  <si>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</si>
  <si>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</si>
  <si>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</si>
  <si>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</si>
  <si>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</si>
  <si>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</si>
  <si>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</si>
  <si>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</si>
  <si>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</si>
  <si>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</si>
  <si>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</si>
  <si>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</si>
  <si>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</si>
  <si>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</si>
  <si>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</si>
  <si>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</si>
  <si>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</si>
  <si>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</si>
  <si>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</si>
  <si>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</si>
  <si>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</si>
  <si>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</si>
  <si>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</si>
  <si>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</si>
  <si>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</si>
  <si>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</si>
  <si>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</si>
  <si>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</si>
  <si>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</si>
  <si>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</si>
  <si>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</si>
  <si>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</si>
  <si>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</si>
  <si>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</si>
  <si>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</si>
  <si>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</si>
  <si>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</si>
  <si>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</si>
  <si>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</si>
  <si>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</si>
  <si>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</si>
  <si>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</si>
  <si>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</si>
  <si>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</si>
  <si>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</si>
  <si>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</si>
  <si>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</si>
  <si>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</si>
  <si>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</si>
  <si>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</si>
  <si>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</si>
  <si>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</si>
  <si>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</si>
  <si>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</si>
  <si>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</si>
  <si>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</si>
  <si>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</si>
  <si>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</si>
  <si>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</si>
  <si>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</si>
  <si>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</si>
  <si>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</si>
  <si>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</si>
  <si>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</si>
  <si>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</si>
  <si>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</si>
  <si>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</si>
  <si>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</si>
  <si>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</si>
  <si>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</si>
  <si>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</si>
  <si>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</si>
  <si>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</si>
  <si>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</si>
  <si>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</si>
  <si>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</si>
  <si>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</si>
  <si>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</si>
  <si>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</si>
  <si>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</si>
  <si>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</si>
  <si>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</si>
  <si>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</si>
  <si>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</si>
  <si>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</si>
  <si>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</si>
  <si>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</si>
  <si>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</si>
  <si>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</si>
  <si>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</si>
  <si>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</si>
  <si>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</si>
  <si>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</si>
  <si>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</si>
  <si>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</si>
  <si>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</si>
  <si>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</si>
  <si>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</si>
  <si>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</si>
  <si>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</si>
  <si>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</si>
  <si>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</si>
  <si>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</si>
  <si>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</si>
  <si>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</si>
  <si>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</si>
  <si>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</si>
  <si>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</si>
  <si>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</si>
  <si>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</si>
  <si>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</si>
  <si>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</si>
  <si>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</si>
  <si>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</si>
  <si>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</si>
  <si>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</si>
  <si>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 xml:space="preserve">night access issue / USF area team will check morning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</si>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</sst>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320.14786782407464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45983.096293750001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45983.096293750001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45983.096293750001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45983.096293750001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45983.096293750001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45983.096293750001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45983.096293750001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45983.096293750001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45983.096293750001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45983.096293750001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45983.096293750001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45983.096293750001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45983.096293750001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45983.096293750001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45983.096293750001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45983.096293750001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45983.096293750001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45983.096293750001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45983.096293750001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45983.096293750001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45983.096293750001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45983.096293750001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45983.096293750001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45983.096293750001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45983.096293750001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45983.096293750001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45983.096293750001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45983.096293750001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45983.096293750001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45983.096293750001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45983.096293750001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45983.096293750001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45983.096293750001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45983.096293750001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45983.096293750001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45983.096293750001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45983.096293750001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45983.096293750001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45983.096293750001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45983.096293750001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45983.096293750001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45983.096293750001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45983.096293750001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45983.096293750001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45983.096293750001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45983.096293750001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45983.096293750001</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45983.096293750001</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158.0964557870393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45983.096293750001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45983.096293750001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45983.096293750001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45983.096293750001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45983.096293750001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45983.096293750001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45983.096293750001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45983.096293750001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45983.096293750001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45983.096293750001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45983.096293750001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45983.096293750001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45983.096293750001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45983.096293750001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45983.096293750001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45983.096293750001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45983.096293750001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45983.096293750001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45983.096293750001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45983.096293750001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45983.096293750001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45983.096293750001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45983.096293750001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45983.096293750001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45983.096293750001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45983.096293750001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45983.096293750001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45983.096293750001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45983.096293750001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45983.096293750001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45983.096293750001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45983.096293750001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45983.096293750001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45983.096293750001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45983.096293750001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45983.096293750001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45983.096293750001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45983.096293750001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45983.096293750001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45983.096293750001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45983.096293750001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45983.096293750001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45983.096293750001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45983.096293750001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45983.096293750001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45983.096293750001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45983.096293750001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45983.096293750001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45983.096293750001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45983.096293750001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45983.096293750001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45983.096293750001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45983.096293750001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45983.096293750001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45983.096293750001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45983.096293750001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45983.096293750001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45983.096293750001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45983.096293750001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45983.096293750001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45983.096293750001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45983.096293750001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45983.096293750001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45983.096293750001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45983.096293750001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45983.096293750001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45983.096293750001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45983.096293750001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45983.096293750001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45983.096293750001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45983.096293750001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45983.096293750001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45983.096293750001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45983.096293750001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45983.096293750001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45983.096293750001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45983.096293750001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45983.096293750001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45983.096293750001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45983.096293750001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45983.096293750001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45983.096293750001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45983.096293750001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45983.096293750001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45983.096293750001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45983.096293750001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45983.096293750001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45983.096293750001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45983.096293750001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45983.096293750001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45983.096293750001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45983.096293750001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45983.096293750001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45983.096293750001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45983.096293750001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45983.096293750001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45983.096293750001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45983.096293750001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45983.096293750001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45983.096293750001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45983.096293750001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45983.096293750001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45983.096293750001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45983.096293750001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45983.096293750001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45983.096293750001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45983.096293750001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45983.096293750001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45983.096293750001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45983.096293750001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45983.096293750001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45983.096293750001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45983.096293750001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45983.096293750001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45983.096293750001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45983.096293750001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45983.096293750001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45983.096293750001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45983.096293750001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45983.096293750001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45983.096293750001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45983.096293750001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45983.096293750001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45983.096293750001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45983.096293750001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45983.096293750001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45983.096293750001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45983.096293750001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45983.096293750001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45983.096293750001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45983.096293750001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45983.096293750001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45983.096293750001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45983.096293750001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45983.096293750001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45983.096293750001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45983.096293750001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45983.096293750001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45983.096293750001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45983.096293750001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45983.096293750001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45983.096293750001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45983.096293750001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45983.096293750001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45983.096293750001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45983.096293750001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45983.096293750001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45983.096293750001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45983.096293750001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45983.096293750001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45983.096293750001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45983.096293750001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45983.096293750001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45983.096293750001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45983.096293750001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45983.096293750001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45983.096293750001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45983.096293750001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45983.096293750001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45983.096293750001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45983.096293750001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45983.096293750001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45983.096293750001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45983.096293750001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45983.096293750001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45983.096293750001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45983.096293750001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45983.096293750001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45983.096293750001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45983.096293750001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45983.096293750001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45983.096293750001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45983.096293750001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45983.096293750001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45983.096293750001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45983.096293750001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45983.096293750001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45983.096293750001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45983.096293750001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45983.096293750001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45983.096293750001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45983.096293750001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45983.096293750001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45983.096293750001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45983.096293750001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45983.096293750001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45983.096293750001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45983.096293750001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45983.096293750001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45983.096293750001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45983.096293750001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45983.096293750001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45983.096293750001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45983.096293750001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45983.096293750001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45983.096293750001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45983.096293750001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45983.096293750001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45983.096293750001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45983.096293750001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45983.096293750001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45983.096293750001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45983.096293750001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45983.096293750001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45983.096293750001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45983.096293750001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45983.096293750001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45983.096293750001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45983.096293750001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45983.096293750001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45983.096293750001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45983.096293750001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45983.096293750001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45983.096293750001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45983.096293750001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45983.096293750001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45983.096293750001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45983.096293750001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45983.096293750001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45983.096293750001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45983.096293750001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45983.096293750001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45983.096293750001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45983.096293750001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45983.096293750001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45983.096293750001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45983.096293750001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45983.096293750001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45983.096293750001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45983.096293750001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45983.096293750001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45983.096293750001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45983.096293750001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45983.096293750001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45983.096293750001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45983.096293750001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45983.096293750001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45983.096293750001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45983.096293750001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45983.096293750001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45983.096293750001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45983.096293750001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45983.096293750001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45983.096293750001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45983.096293750001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45983.096293750001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45983.096293750001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45983.096293750001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45983.096293750001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45983.096293750001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45983.096293750001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45983.096293750001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45983.096293750001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45983.096293750001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45983.096293750001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45983.096293750001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45983.096293750001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45983.096293750001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45983.096293750001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45983.096293750001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45983.096293750001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45983.096293750001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45983.096293750001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45983.096293750001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45983.096293750001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45983.096293750001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45983.096293750001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45983.096293750001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45983.096293750001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45983.096293750001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45983.096293750001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45983.096293750001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45983.096293750001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45983.096293750001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45983.096293750001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45983.096293750001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45983.096293750001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45983.096293750001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45983.096293750001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45983.096293750001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45983.096293750001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45983.096293750001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45983.096293750001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45983.096293750001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45983.096293750001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45983.096293750001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45983.096293750001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45983.096293750001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45983.096293750001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45983.096293750001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45983.096293750001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45983.096293750001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45983.096293750001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45983.096293750001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45983.096293750001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45983.096293750001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45983.096293750001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45983.096293750001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45983.096293750001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45983.096293750001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45983.096293750001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45983.096293750001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45983.096293750001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45983.096293750001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45983.096293750001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45983.096293750001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45983.096293750001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45983.096293750001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45983.096293750001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45983.096293750001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45983.096293750001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45983.096293750001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45983.096293750001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45983.096293750001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45983.096293750001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45983.096293750001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45983.096293750001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45983.096293750001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45983.096293750001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45983.096293750001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45983.096293750001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45983.096293750001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45983.096293750001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45983.096293750001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45983.096293750001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45983.096293750001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45983.096293750001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45983.096293750001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45983.096293750001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45983.096293750001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45983.096293750001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45983.096293750001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45983.096293750001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45983.096293750001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45983.096293750001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45983.096293750001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45983.096293750001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45983.096293750001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45983.096293750001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45983.096293750001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45983.096293750001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45983.096293750001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45983.096293750001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45983.096293750001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45983.096293750001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45983.096293750001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45983.096293750001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45983.096293750001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45983.096293750001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45983.096293750001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45983.096293750001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45983.096293750001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45983.096293750001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45983.096293750001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45983.096293750001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45983.096293750001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45983.096293750001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45983.096293750001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45983.096293750001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45983.096293750001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45983.096293750001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45983.096293750001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45983.096293750001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45983.096293750001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45983.096293750001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45983.096293750001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45983.096293750001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45983.096293750001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45983.096293750001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45983.096293750001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45983.096293750001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45983.096293750001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45983.096293750001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45983.096293750001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45983.096293750001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45983.096293750001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45983.096293750001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45983.096293750001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45983.096293750001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45983.096293750001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45983.096293750001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45983.096293750001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45983.096293750001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45983.096293750001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45983.096293750001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45983.096293750001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45983.096293750001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45983.096293750001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45983.096293750001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45983.096293750001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45983.096293750001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45983.096293750001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45983.096293750001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45983.096293750001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45983.096293750001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45983.096293750001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45983.096293750001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45983.096293750001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45983.096293750001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45983.096293750001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45983.096293750001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45983.096293750001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45983.096293750001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45983.096293750001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45983.096293750001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45983.096293750001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45983.096293750001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45983.096293750001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45983.096293750001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45983.096293750001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45983.096293750001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45983.096293750001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45983.096293750001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45983.096293750001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45983.096293750001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45983.096293750001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45983.096293750001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45983.096293750001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45983.096293750001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45983.096293750001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45983.096293750001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45983.096293750001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45983.096293750001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45983.096293750001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45983.096293750001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45983.096293750001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45983.096293750001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45983.096293750001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45983.096293750001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45983.096293750001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45983.096293750001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45983.096293750001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45983.096293750001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45983.096293750001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45983.096293750001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45983.096293750001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45983.096293750001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45983.096293750001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45983.096293750001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45983.096293750001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45983.096293750001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45983.096293750001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45983.096293750001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45983.096293750001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45983.096293750001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45983.096293750001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45983.096293750001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45983.096293750001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45983.096293750001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45983.096293750001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45983.096293750001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45983.096293750001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45983.096293750001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45983.096293750001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45983.096293750001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45983.096293750001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45983.096293750001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45983.096293750001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45983.096293750001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45983.096293750001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45983.096293750001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45983.096293750001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45983.096293750001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45983.096293750001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45983.096293750001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45983.096293750001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45983.096293750001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45983.096293750001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45983.096293750001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45983.096293750001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45983.096293750001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45983.096293750001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45983.096293750001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45983.096293750001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45983.096293750001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45983.096293750001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45983.096293750001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45983.096293750001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45983.096293750001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45983.096293750001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45983.096293750001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45983.096293750001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45983.096293750001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45983.096293750001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45983.096293750001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45983.096293750001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45983.096293750001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45983.096293750001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45983.096293750001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45983.096293750001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45983.096293750001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45983.096293750001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45983.096293750001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45983.096293750001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45983.096293750001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45983.096293750001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45983.096293750001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45983.096293750001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45983.096293750001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45983.096293750001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45983.096293750001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45983.096293750001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45983.096293750001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45983.096293750001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45983.096293750001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45983.096293750001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45983.096293750001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45983.096293750001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45983.096293750001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45983.096293750001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45983.096293750001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45983.096293750001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45983.096293750001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45983.096293750001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45983.096293750001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45983.096293750001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45983.096293750001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45983.096293750001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45983.096293750001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45983.096293750001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45983.096293750001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45983.096293750001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45983.096293750001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45983.096293750001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45983.096293750001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45983.096293750001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45983.096293750001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45983.096293750001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45983.096293750001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45983.096293750001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45983.096293750001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45983.096293750001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45983.096293750001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45983.096293750001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45983.096293750001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45983.096293750001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45983.096293750001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45983.096293750001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45983.096293750001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45983.096293750001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45983.096293750001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45983.096293750001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45983.096293750001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45983.096293750001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45983.096293750001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45983.096293750001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45983.096293750001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45983.096293750001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45983.096293750001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45983.096293750001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45983.096293750001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45983.096293750001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45983.096293750001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45983.096293750001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45983.096293750001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45983.096293750001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45983.096293750001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45983.096293750001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45983.096293750001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45983.096293750001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45983.096293750001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45983.096293750001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45983.096293750001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45983.096293750001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45983.096293750001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45983.096293750001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45983.096293750001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45983.096293750001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45983.096293750001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45983.096293750001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45983.096293750001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45983.096293750001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45983.096293750001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45983.096293750001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45983.096293750001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45983.096293750001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45983.096293750001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45983.096293750001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45983.096293750001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45983.096293750001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45983.096293750001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45983.096293750001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45983.096293750001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45983.096293750001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45983.096293750001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45983.096293750001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45983.096293750001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45983.096293750001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45983.096293750001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45983.096293750001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45983.096293750001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45983.096293750001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45983.096293750001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45983.096293750001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45983.096293750001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45983.096293750001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45983.096293750001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45983.096293750001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45983.096293750001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45983.096293750001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45983.096293750001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45983.096293750001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45983.096293750001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45983.096293750001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45983.096293750001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45983.096293750001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45983.096293750001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45983.096293750001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45983.096293750001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45983.096293750001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45983.096293750001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45983.096293750001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45983.096293750001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45983.096293750001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45983.096293750001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45983.096293750001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45983.096293750001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45983.096293750001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45983.096293750001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45983.096293750001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45983.096293750001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45983.096293750001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45983.096293750001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45983.096293750001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45983.096293750001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45983.096293750001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45983.096293750001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45983.096293750001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45983.096293750001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45983.096293750001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45983.096293750001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45983.096293750001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45983.096293750001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45983.096293750001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45983.096293750001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45983.096293750001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45983.096293750001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45983.096293750001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45983.096293750001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45983.096293750001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45983.096293750001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45983.096293750001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45983.096293750001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45983.096293750001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45983.096293750001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45983.096293750001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45983.096293750001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45983.096293750001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45983.096293750001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45983.096293750001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45983.096293750001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45983.096293750001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45983.096293750001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45983.096293750001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45983.096293750001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45983.096293750001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45983.096293750001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45983.096293750001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45983.096293750001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45983.096293750001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45983.096293750001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45983.096293750001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45983.096293750001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45983.096293750001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45983.096293750001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45983.096293750001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45983.096293750001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45983.096293750001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45983.096293750001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45983.096293750001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45983.096293750001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45983.096293750001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45983.096293750001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45983.096293750001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45983.096293750001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45983.096293750001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45983.096293750001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45983.096293750001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45983.096293750001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45983.096293750001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45983.096293750001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45983.096293750001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45983.096293750001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45983.096293750001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45983.096293750001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45983.096293750001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45983.096293750001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45983.096293750001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45983.096293750001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45983.096293750001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45983.096293750001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45983.096293750001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45983.096293750001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45983.096293750001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45983.096293750001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45983.096293750001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45983.096293750001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45983.096293750001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45983.096293750001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45983.096293750001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45983.096293750001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45983.096293750001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45983.096293750001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45983.096293750001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45983.096293750001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45983.096293750001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45983.096293750001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45983.096293750001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45983.096293750001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45983.096293750001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45983.096293750001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45983.096293750001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45983.096293750001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45983.096293750001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45983.096293750001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45983.096293750001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45983.096293750001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45983.096293750001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45983.096293750001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45983.096293750001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45983.096293750001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45983.096293750001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45983.096293750001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45983.096293750001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45983.096293750001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45983.096293750001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45983.096293750001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45983.096293750001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45983.096293750001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45983.096293750001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45983.096293750001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45983.096293750001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45983.096293750001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45983.096293750001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45983.096293750001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45983.096293750001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45983.096293750001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45983.096293750001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45983.096293750001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45983.096293750001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45983.096293750001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45983.096293750001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45983.096293750001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45983.096293750001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45983.096293750001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45983.096293750001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45983.096293750001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45983.096293750001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45983.096293750001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45983.096293750001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45983.096293750001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45983.096293750001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45983.096293750001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45983.096293750001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45983.096293750001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45983.096293750001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45983.096293750001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45983.096293750001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45983.096293750001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45983.096293750001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45983.096293750001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45983.096293750001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45983.096293750001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45983.096293750001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45983.096293750001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45983.096293750001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45983.096293750001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45983.096293750001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45983.096293750001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45983.096293750001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45983.096293750001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45983.096293750001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45983.096293750001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45983.096293750001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45983.096293750001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45983.096293750001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45983.096293750001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45983.096293750001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45983.096293750001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45983.096293750001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45983.096293750001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45983.096293750001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45983.096293750001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45983.096293750001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45983.096293750001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45983.096293750001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45983.096293750001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45983.096293750001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45983.096293750001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45983.096293750001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45983.096293750001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45983.096293750001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45983.096293750001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45983.096293750001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45983.096293750001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45983.096293750001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45983.096293750001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45983.096293750001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45983.096293750001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45983.096293750001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45983.096293750001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45983.096293750001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45983.096293750001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45983.096293750001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45983.096293750001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45983.096293750001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45983.096293750001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45983.096293750001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45983.096293750001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45983.096293750001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45983.096293750001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45983.096293750001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45983.096293750001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45983.096293750001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45983.096293750001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45983.096293750001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45983.096293750001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45983.096293750001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45983.096293750001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45983.096293750001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45983.096293750001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45983.096293750001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45983.096293750001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45983.096293750001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45983.096293750001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45983.096293750001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45983.096293750001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45983.096293750001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45983.096293750001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45983.096293750001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45983.096293750001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45983.096293750001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45983.096293750001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45983.096293750001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45983.096293750001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45983.096293750001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45983.096293750001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45983.096293750001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45983.096293750001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45983.096293750001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45983.096293750001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45983.096293750001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45983.096293750001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45983.096293750001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45983.096293750001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45983.096293750001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45983.096293750001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45983.096293750001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45983.096293750001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45983.096293750001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45983.096293750001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45983.096293750001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45983.096293750001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45983.096293750001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45983.096293750001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45983.096293750001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45983.096293750001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45983.096293750001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45983.096293750001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45983.096293750001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45983.096293750001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45983.096293750001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45983.096293750001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45983.096293750001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45983.096293750001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45983.096293750001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45983.096293750001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45983.096293750001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45983.096293750001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45983.096293750001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45983.096293750001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45983.096293750001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45983.096293750001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45983.096293750001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45983.096293750001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45983.096293750001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45983.096293750001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45983.096293750001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45983.096293750001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45983.096293750001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45983.096293750001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45983.096293750001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45983.096293750001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45983.096293750001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45983.096293750001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45983.096293750001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45983.096293750001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45983.096293750001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45983.096293750001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45983.096293750001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45983.096293750001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45983.096293750001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45983.096293750001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45983.096293750001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45983.096293750001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45983.096293750001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45983.096293750001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45983.096293750001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45983.096293750001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45983.096293750001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45983.096293750001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45983.096293750001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45983.096293750001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45983.096293750001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45983.096293750001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45983.096293750001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45983.096293750001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45983.096293750001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45983.096293750001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45983.096293750001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45983.096293750001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45983.096293750001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45983.096293750001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45983.096293750001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45983.096293750001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45983.096293750001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45983.096293750001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45983.096293750001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45983.096293750001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45983.096293750001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45983.096293750001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45983.096293750001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45983.096293750001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45983.096293750001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45983.096293750001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45983.096293750001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45983.096293750001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45983.096293750001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45983.096293750001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45983.096293750001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45983.096293750001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45983.096293750001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45983.096293750001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45983.096293750001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45983.096293750001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45983.096293750001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45983.096293750001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45983.096293750001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45983.096293750001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45983.096293750001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45983.096293750001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45983.096293750001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45983.096293750001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45983.096293750001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45983.096293750001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45983.096293750001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45983.096293750001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45983.096293750001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45983.096293750001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45983.096293750001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45983.096293750001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45983.096293750001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45983.096293750001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45983.096293750001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45983.096293750001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45983.096293750001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45983.096293750001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45983.096293750001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45983.096293750001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45983.096293750001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45983.096293750001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45983.096293750001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45983.096293750001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45983.096293750001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45983.096293750001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45983.096293750001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45983.096293750001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45983.096293750001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45983.096293750001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45983.096293750001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45983.096293750001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45983.096293750001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45983.096293750001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45983.096293750001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45983.096293750001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45983.096293750001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45983.096293750001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45983.096293750001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45983.096293750001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45983.096293750001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45983.096293750001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45983.096293750001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45983.096293750001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45983.096293750001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45983.096293750001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45983.096293750001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45983.096293750001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45983.096293750001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45983.096293750001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45983.096293750001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45983.096293750001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45983.096293750001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45983.096293750001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45983.096293750001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45983.096293750001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45983.096293750001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45983.096293750001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45983.096293750001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45983.096293750001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45983.096293750001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45983.096293750001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45983.096293750001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45983.096293750001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45983.096293750001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45983.096293750001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45983.096293750001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45983.096293750001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45983.096293750001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45983.096293750001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45983.096293750001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45983.096293750001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45983.096293750001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45983.096293750001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45983.096293750001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45983.096293750001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45983.096293750001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45983.096293750001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45983.096293750001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45983.096293750001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45983.096293750001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45983.096293750001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45983.096293750001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45983.096293750001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45983.096293750001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45983.096293750001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45983.096293750001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45983.096293750001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45983.096293750001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45983.096293750001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45983.096293750001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45983.096293750001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45983.096293750001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45983.096293750001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45983.096293750001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45983.096293750001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45983.096293750001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45983.096293750001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45983.096293750001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45983.096293750001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45983.096293750001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45983.096293750001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45983.096293750001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45983.096293750001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45983.096293750001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45983.096293750001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45983.096293750001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45983.096293750001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45983.096293750001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45983.096293750001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45983.096293750001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45983.096293750001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45983.096293750001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45983.096293750001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45983.096293750001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45983.096293750001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45983.096293750001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45983.096293750001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45983.096293750001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45983.096293750001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45983.096293750001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45983.096293750001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45983.096293750001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45983.096293750001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45983.096293750001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45983.096293750001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45983.096293750001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45983.096293750001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45983.096293750001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45983.096293750001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45983.096293750001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45983.096293750001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45983.096293750001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45983.096293750001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45983.096293750001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45983.096293750001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45983.096293750001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45983.096293750001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45983.096293750001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45983.096293750001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45983.096293750001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45983.096293750001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45983.096293750001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45983.096293750001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45983.096293750001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45983.096293750001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45983.096293750001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45983.096293750001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45983.096293750001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45983.096293750001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45983.096293750001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45983.096293750001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45983.096293750001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45983.096293750001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45983.096293750001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45983.096293750001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45983.096293750001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45983.096293750001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45983.096293750001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45983.096293750001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45983.096293750001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45983.096293750001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45983.096293750001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45983.096293750001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45983.096293750001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45983.096293750001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45983.096293750001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45983.096293750001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45983.096293750001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45983.096293750001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45983.096293750001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45983.096293750001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45983.096293750001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45983.096293750001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45983.096293750001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45983.096293750001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45983.096293750001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45983.096293750001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45983.096293750001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45983.096293750001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45983.096293750001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45983.096293750001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45983.096293750001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45983.096293750001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45983.096293750001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45983.096293750001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45983.096293750001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45983.096293750001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45983.096293750001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45983.096293750001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45983.096293750001</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279.61557615740458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20" ca="1" si="0">IFERROR(NOW()-F3,"")</f>
        <v>0.11226597222412238</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36844</v>
      </c>
      <c r="E4" s="94" t="s">
        <v>39021</v>
      </c>
      <c r="F4" s="95"/>
      <c r="G4" s="96">
        <f t="shared" ca="1" si="0"/>
        <v>45983.096293750001</v>
      </c>
      <c r="H4" s="95">
        <v>45983.076435185183</v>
      </c>
      <c r="I4" s="113" t="str">
        <f>IFERROR(VLOOKUP(D4,DB!A:F,6,0),"")</f>
        <v>Generator-SG</v>
      </c>
      <c r="J4" s="113" t="str">
        <f>IFERROR(VLOOKUP(D4,DB!A:G,7,0),"")</f>
        <v>Weak</v>
      </c>
      <c r="K4" s="97" t="s">
        <v>39108</v>
      </c>
      <c r="L4" s="91" t="str">
        <f>IFERROR(VLOOKUP(D4,DB!A:I,9,0),"")</f>
        <v>Latis</v>
      </c>
    </row>
    <row r="5" spans="1:16" ht="15" customHeight="1">
      <c r="A5" s="113"/>
      <c r="B5" s="113" t="str">
        <f>IFERROR(VLOOKUP(D5,DB!A:K,11,0),"")</f>
        <v/>
      </c>
      <c r="C5" s="93"/>
      <c r="D5" s="91"/>
      <c r="E5" s="94"/>
      <c r="F5" s="95"/>
      <c r="G5" s="96">
        <f t="shared" ca="1" si="0"/>
        <v>45983.096293750001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45983.096293750001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45983.096293750001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45983.096293750001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45983.096293750001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45983.096293750001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45983.096293750001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45983.096293750001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45983.096293750001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45983.096293750001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45983.096293750001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45983.096293750001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45983.096293750001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45983.096293750001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45983.096293750001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45983.096293750001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45983.096293750001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45983.096293750001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45983.096293750001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45983.096293750001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45983.096293750001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45983.096293750001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45983.096293750001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45983.096293750001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45983.096293750001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45983.096293750001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45983.096293750001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45983.096293750001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45983.096293750001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45983.096293750001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45983.096293750001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45983.096293750001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45983.096293750001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45983.096293750001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45983.096293750001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45983.096293750001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45983.096293750001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45983.096293750001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45983.096293750001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45983.096293750001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45983.096293750001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45983.096293750001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45983.096293750001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45983.096293750001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45983.096293750001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45983.096293750001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45983.096293750001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45983.096293750001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45983.096293750001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45983.096293750001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45983.096293750001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45983.096293750001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45983.096293750001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45983.096293750001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45983.096293750001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45983.096293750001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45983.096293750001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45983.096293750001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45983.096293750001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45983.096293750001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45983.096293750001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45983.096293750001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45983.096293750001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45983.096293750001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45983.096293750001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45983.096293750001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45983.096293750001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45983.096293750001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45983.096293750001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45983.096293750001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45983.096293750001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45983.096293750001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45983.096293750001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45983.096293750001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45983.096293750001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45983.096293750001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45983.096293750001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45983.096293750001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45983.096293750001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45983.096293750001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45983.096293750001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45983.096293750001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45983.096293750001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45983.096293750001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45983.096293750001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45983.096293750001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45983.096293750001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45983.096293750001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45983.096293750001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45983.096293750001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45983.096293750001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45983.096293750001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45983.096293750001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45983.096293750001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45983.096293750001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45983.096293750001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45983.096293750001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45983.096293750001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45983.096293750001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45983.096293750001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45983.096293750001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45983.096293750001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45983.096293750001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45983.096293750001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45983.096293750001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45983.096293750001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45983.096293750001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45983.096293750001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45983.096293750001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45983.096293750001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45983.096293750001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45983.096293750001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45983.096293750001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45983.096293750001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45983.096293750001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45983.096293750001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45983.096293750001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45983.096293750001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45983.096293750001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45983.096293750001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45983.096293750001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45983.096293750001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45983.096293750001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45983.096293750001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45983.096293750001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45983.096293750001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45983.096293750001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45983.096293750001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45983.096293750001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45983.096293750001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45983.096293750001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45983.096293750001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45983.096293750001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45983.096293750001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45983.096293750001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45983.096293750001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45983.096293750001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45983.096293750001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45983.096293750001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45983.096293750001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45983.096293750001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45983.096293750001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45983.096293750001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45983.096293750001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45983.096293750001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45983.096293750001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45983.096293750001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45983.096293750001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45983.096293750001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45983.096293750001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45983.096293750001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45983.096293750001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45983.096293750001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45983.096293750001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45983.096293750001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45983.096293750001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45983.096293750001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45983.096293750001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45983.096293750001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45983.096293750001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45983.096293750001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45983.096293750001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45983.096293750001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45983.096293750001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45983.096293750001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45983.096293750001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45983.096293750001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45983.096293750001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45983.096293750001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45983.096293750001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45983.096293750001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45983.096293750001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45983.096293750001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45983.096293750001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45983.096293750001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45983.096293750001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45983.096293750001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45983.096293750001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45983.096293750001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45983.096293750001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45983.096293750001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45983.096293750001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45983.096293750001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45983.096293750001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45983.096293750001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45983.096293750001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45983.096293750001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45983.096293750001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45983.096293750001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45983.096293750001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45983.096293750001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45983.096293750001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45983.096293750001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45983.096293750001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45983.096293750001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45983.096293750001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45983.096293750001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45983.096293750001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45983.096293750001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45983.096293750001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45983.096293750001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45983.096293750001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45983.096293750001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45983.096293750001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45983.096293750001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45983.096293750001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45983.096293750001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45983.096293750001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45983.096293750001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45983.096293750001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45983.096293750001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45983.096293750001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45983.096293750001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45983.096293750001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45983.096293750001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45983.096293750001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45983.096293750001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45983.096293750001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45983.096293750001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45983.096293750001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45983.096293750001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45983.096293750001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45983.096293750001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45983.096293750001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45983.096293750001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45983.096293750001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45983.096293750001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45983.096293750001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45983.096293750001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45983.096293750001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45983.096293750001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45983.096293750001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45983.096293750001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45983.096293750001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45983.096293750001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45983.096293750001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45983.096293750001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45983.096293750001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45983.096293750001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45983.096293750001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45983.096293750001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45983.096293750001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45983.096293750001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45983.096293750001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45983.096293750001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45983.096293750001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45983.096293750001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45983.096293750001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45983.096293750001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45983.096293750001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45983.096293750001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45983.096293750001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45983.096293750001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45983.096293750001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45983.096293750001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45983.096293750001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45983.096293750001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45983.096293750001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45983.096293750001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45983.096293750001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45983.096293750001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45983.096293750001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45983.096293750001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45983.096293750001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45983.096293750001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45983.096293750001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45983.096293750001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45983.096293750001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45983.096293750001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45983.096293750001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45983.096293750001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45983.096293750001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45983.096293750001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45983.096293750001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45983.096293750001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45983.096293750001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45983.096293750001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45983.096293750001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45983.096293750001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45983.096293750001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45983.096293750001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45983.096293750001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45983.096293750001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45983.096293750001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45983.096293750001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45983.096293750001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45983.096293750001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45983.096293750001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45983.096293750001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45983.096293750001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45983.096293750001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45983.096293750001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45983.096293750001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45983.096293750001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45983.096293750001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45983.096293750001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45983.096293750001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45983.096293750001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45983.096293750001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45983.096293750001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45983.096293750001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45983.096293750001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45983.096293750001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45983.096293750001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45983.096293750001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45983.096293750001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45983.096293750001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45983.096293750001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45983.096293750001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45983.096293750001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45983.096293750001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45983.096293750001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45983.096293750001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45983.096293750001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45983.096293750001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45983.096293750001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45983.096293750001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45983.096293750001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45983.096293750001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45983.096293750001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45983.096293750001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45983.096293750001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45983.096293750001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45983.096293750001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45983.096293750001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45983.096293750001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45983.096293750001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45983.096293750001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45983.096293750001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45983.096293750001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45983.096293750001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45983.096293750001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45983.096293750001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45983.096293750001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45983.096293750001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45983.096293750001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45983.096293750001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45983.096293750001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45983.096293750001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45983.096293750001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45983.096293750001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45983.096293750001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45983.096293750001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45983.096293750001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45983.096293750001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45983.096293750001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45983.096293750001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45983.096293750001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45983.096293750001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45983.096293750001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45983.096293750001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45983.096293750001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45983.096293750001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45983.096293750001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45983.096293750001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45983.096293750001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45983.096293750001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45983.096293750001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45983.096293750001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45983.096293750001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45983.096293750001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45983.096293750001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45983.096293750001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45983.096293750001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45983.096293750001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45983.096293750001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45983.096293750001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45983.096293750001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45983.096293750001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45983.096293750001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45983.096293750001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45983.096293750001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45983.096293750001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45983.096293750001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45983.096293750001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45983.096293750001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45983.096293750001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45983.096293750001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45983.096293750001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45983.096293750001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45983.096293750001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45983.096293750001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45983.096293750001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45983.096293750001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45983.096293750001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45983.096293750001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45983.096293750001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45983.096293750001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45983.096293750001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45983.096293750001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45983.096293750001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45983.096293750001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45983.096293750001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45983.096293750001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45983.096293750001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45983.096293750001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45983.096293750001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45983.096293750001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45983.096293750001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45983.096293750001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45983.096293750001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45983.096293750001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45983.096293750001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45983.096293750001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45983.096293750001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45983.096293750001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45983.096293750001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45983.096293750001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45983.096293750001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45983.096293750001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45983.096293750001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45983.096293750001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45983.096293750001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45983.096293750001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45983.096293750001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45983.096293750001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45983.096293750001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45983.096293750001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45983.096293750001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45983.096293750001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45983.096293750001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45983.096293750001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45983.096293750001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45983.096293750001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45983.096293750001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45983.096293750001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45983.096293750001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45983.096293750001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45983.096293750001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45983.096293750001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45983.096293750001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45983.096293750001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45983.096293750001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45983.096293750001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45983.096293750001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45983.096293750001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45983.096293750001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45983.096293750001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45983.096293750001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45983.096293750001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45983.096293750001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45983.096293750001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45983.096293750001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45983.096293750001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45983.096293750001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45983.096293750001</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91.264233564812457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56.907416435184132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34.435182638888364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5.5814905092629488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1.7229951388871996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0.3277405092594563</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0.23227754629624542</v>
      </c>
      <c r="H8" s="128">
        <v>45982.843182870369</v>
      </c>
      <c r="I8" s="109" t="str">
        <f>IFERROR(VLOOKUP(D8,DB!A:F,6,0),"")</f>
        <v>SCECO</v>
      </c>
      <c r="J8" s="109" t="str">
        <f>IFERROR(VLOOKUP(D8,DB!A:G,7,0),"")</f>
        <v>Dead</v>
      </c>
      <c r="K8" s="109" t="s">
        <v>39123</v>
      </c>
      <c r="L8" s="109" t="str">
        <f>IFERROR(VLOOKUP(D8,DB!A:I,9,0),"")</f>
        <v>Latis</v>
      </c>
    </row>
    <row r="9" spans="1:13">
      <c r="A9" s="109" t="s">
        <v>39124</v>
      </c>
      <c r="B9" s="109" t="str">
        <f>IFERROR(VLOOKUP(D9,DB!A:K,11,0),"")</f>
        <v>R5</v>
      </c>
      <c r="C9" s="109">
        <v>1</v>
      </c>
      <c r="D9" s="109" t="s">
        <v>38153</v>
      </c>
      <c r="E9" s="109" t="s">
        <v>39021</v>
      </c>
      <c r="F9" s="128">
        <v>45983.047094907408</v>
      </c>
      <c r="G9" s="111">
        <f ca="1">IFERROR(NOW()-F9,"")</f>
        <v>4.9198842592886649E-2</v>
      </c>
      <c r="H9" s="110">
        <v>45983.041006944448</v>
      </c>
      <c r="I9" s="109" t="str">
        <f>IFERROR(VLOOKUP(D9,DB!A:F,6,0),"")</f>
        <v>SCECO</v>
      </c>
      <c r="J9" s="109" t="str">
        <f>IFERROR(VLOOKUP(D9,DB!A:G,7,0),"")</f>
        <v>Haj Removal</v>
      </c>
      <c r="K9" s="109" t="s">
        <v>39125</v>
      </c>
      <c r="L9" s="109" t="str">
        <f>IFERROR(VLOOKUP(D9,DB!A:I,9,0),"")</f>
        <v>Latis</v>
      </c>
    </row>
    <row r="10" spans="1:13">
      <c r="A10" s="109"/>
      <c r="B10" s="109" t="str">
        <f>IFERROR(VLOOKUP(D10,DB!A:K,11,0),"")</f>
        <v/>
      </c>
      <c r="C10" s="109"/>
      <c r="D10" s="109"/>
      <c r="E10" s="109"/>
      <c r="F10" s="109"/>
      <c r="G10" s="111">
        <f ca="1">IFERROR(NOW()-F10,"")</f>
        <v>45983.096293750001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45983.096293750001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45983.096293750001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45983.096293750001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45983.096293750001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45983.096293750001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45983.096293750001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45983.096293750001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45983.096293750001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45983.096293750001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45983.096293750001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45983.096293750001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45983.096293750001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45983.096293750001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45983.096293750001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45983.096293750001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45983.096293750001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45983.096293750001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45983.096293750001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45983.096293750001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45983.096293750001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45983.096293750001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45983.096293750001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45983.096293750001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45983.096293750001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45983.096293750001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45983.096293750001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45983.096293750001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45983.096293750001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45983.096293750001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45983.096293750001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45983.096293750001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45983.096293750001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45983.096293750001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45983.096293750001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45983.096293750001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45983.096293750001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45983.096293750001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45983.096293750001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45983.096293750001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45983.096293750001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45983.096293750001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45983.096293750001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45983.096293750001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45983.096293750001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45983.096293750001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45983.096293750001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45983.096293750001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45983.096293750001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45983.096293750001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45983.096293750001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45983.096293750001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45983.096293750001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45983.096293750001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45983.096293750001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45983.096293750001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45983.096293750001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45983.096293750001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45983.096293750001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45983.096293750001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45983.096293750001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45983.096293750001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45983.096293750001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45983.096293750001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45983.096293750001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45983.096293750001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45983.096293750001</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45983.096293750001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45983.096293750001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45983.096293750001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45983.096293750001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45983.096293750001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45983.096293750001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45983.096293750001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45983.096293750001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45983.096293750001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45983.096293750001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45983.096293750001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45983.096293750001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45983.096293750001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45983.096293750001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45983.096293750001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45983.096293750001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45983.096293750001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45983.096293750001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45983.096293750001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45983.096293750001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45983.096293750001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45983.096293750001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45983.096293750001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45983.096293750001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45983.096293750001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45983.096293750001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45983.096293750001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45983.096293750001</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45983.096293750001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45983.096293750001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45983.096293750001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45983.096293750001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45983.096293750001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45983.096293750001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45983.096293750001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45983.096293750001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45983.096293750001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45983.096293750001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45983.096293750001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45983.096293750001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45983.096293750001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45983.096293750001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45983.096293750001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45983.096293750001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45983.096293750001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45983.096293750001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45983.096293750001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45983.096293750001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45983.096293750001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45983.096293750001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45983.096293750001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45983.096293750001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45983.096293750001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45983.096293750001</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